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DieseArbeitsmappe"/>
  <bookViews>
    <workbookView xWindow="240" yWindow="132" windowWidth="20112" windowHeight="7932"/>
  </bookViews>
  <sheets>
    <sheet name="Tabelle1" sheetId="1" r:id="rId1"/>
    <sheet name="Diagramm Staatsquote" sheetId="7" r:id="rId2"/>
    <sheet name="Diagramm Einnahmen-M1" sheetId="4" r:id="rId3"/>
  </sheets>
  <calcPr calcId="145621"/>
</workbook>
</file>

<file path=xl/calcChain.xml><?xml version="1.0" encoding="utf-8"?>
<calcChain xmlns="http://schemas.openxmlformats.org/spreadsheetml/2006/main">
  <c r="L56" i="1" l="1"/>
  <c r="L57" i="1"/>
  <c r="L58" i="1"/>
  <c r="L59" i="1"/>
  <c r="L60" i="1"/>
  <c r="L61" i="1"/>
  <c r="L62" i="1"/>
  <c r="AD28" i="1"/>
  <c r="K24" i="1"/>
  <c r="J34" i="1"/>
  <c r="K37" i="1"/>
  <c r="J35" i="1"/>
  <c r="K38" i="1"/>
  <c r="AD34" i="1"/>
  <c r="J44" i="1"/>
  <c r="K47" i="1"/>
  <c r="J45" i="1"/>
  <c r="K48" i="1"/>
  <c r="AD26" i="1"/>
  <c r="J54" i="1"/>
  <c r="J25" i="1"/>
  <c r="J55" i="1"/>
  <c r="J26" i="1"/>
  <c r="J32" i="1"/>
  <c r="K35" i="1"/>
  <c r="J33" i="1"/>
  <c r="K36" i="1"/>
  <c r="J42" i="1"/>
  <c r="K45" i="1"/>
  <c r="J43" i="1"/>
  <c r="K46" i="1"/>
  <c r="AD32" i="1"/>
  <c r="J52" i="1"/>
  <c r="K55" i="1"/>
  <c r="J53" i="1"/>
  <c r="K26" i="1"/>
  <c r="J30" i="1"/>
  <c r="K33" i="1"/>
  <c r="J31" i="1"/>
  <c r="K34" i="1"/>
  <c r="AD33" i="1"/>
  <c r="J40" i="1"/>
  <c r="K43" i="1"/>
  <c r="J41" i="1"/>
  <c r="K44" i="1"/>
  <c r="J50" i="1"/>
  <c r="K53" i="1"/>
  <c r="J51" i="1"/>
  <c r="K54" i="1"/>
  <c r="J28" i="1"/>
  <c r="K31" i="1"/>
  <c r="J29" i="1"/>
  <c r="K32" i="1"/>
  <c r="AD29" i="1"/>
  <c r="J38" i="1"/>
  <c r="K41" i="1"/>
  <c r="J39" i="1"/>
  <c r="K42" i="1"/>
  <c r="AD31" i="1"/>
  <c r="J48" i="1"/>
  <c r="K51" i="1"/>
  <c r="J49" i="1"/>
  <c r="K52" i="1"/>
  <c r="K29" i="1"/>
  <c r="J27" i="1"/>
  <c r="K30" i="1"/>
  <c r="AD35" i="1"/>
  <c r="J36" i="1"/>
  <c r="K39" i="1"/>
  <c r="J37" i="1"/>
  <c r="K40" i="1"/>
  <c r="AD27" i="1"/>
  <c r="J46" i="1"/>
  <c r="K49" i="1"/>
  <c r="J47" i="1"/>
  <c r="K50" i="1"/>
  <c r="K25" i="1"/>
  <c r="K27" i="1"/>
  <c r="J24" i="1"/>
  <c r="K28" i="1"/>
  <c r="AD30" i="1"/>
  <c r="L25" i="1" l="1"/>
  <c r="L24" i="1"/>
  <c r="M24" i="1" s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55" i="1"/>
  <c r="AD59" i="1"/>
  <c r="AD60" i="1"/>
  <c r="AD61" i="1"/>
  <c r="AD62" i="1"/>
  <c r="AD63" i="1"/>
  <c r="AD64" i="1"/>
  <c r="AD65" i="1"/>
  <c r="AD66" i="1"/>
  <c r="AD58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C53" i="1"/>
  <c r="C32" i="1"/>
  <c r="C43" i="1"/>
  <c r="C54" i="1"/>
  <c r="C51" i="1"/>
  <c r="C48" i="1"/>
  <c r="C40" i="1"/>
  <c r="C47" i="1"/>
  <c r="C44" i="1"/>
  <c r="C26" i="1"/>
  <c r="C55" i="1"/>
  <c r="C50" i="1"/>
  <c r="C25" i="1"/>
  <c r="C46" i="1"/>
  <c r="C31" i="1"/>
  <c r="C28" i="1"/>
  <c r="C52" i="1"/>
  <c r="C49" i="1"/>
  <c r="C45" i="1"/>
  <c r="C34" i="1"/>
  <c r="C33" i="1"/>
  <c r="C38" i="1"/>
  <c r="C35" i="1"/>
  <c r="C39" i="1"/>
  <c r="C42" i="1"/>
  <c r="C29" i="1"/>
  <c r="C41" i="1"/>
  <c r="C30" i="1"/>
  <c r="C36" i="1"/>
  <c r="C37" i="1"/>
  <c r="C27" i="1"/>
  <c r="M25" i="1" l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</calcChain>
</file>

<file path=xl/sharedStrings.xml><?xml version="1.0" encoding="utf-8"?>
<sst xmlns="http://schemas.openxmlformats.org/spreadsheetml/2006/main" count="50" uniqueCount="30">
  <si>
    <t>Statistisches Bundesamt, Statistisches Jahrbuch für die Bundesrepublik Deutschland (Jahr)</t>
  </si>
  <si>
    <t>(Seite)</t>
  </si>
  <si>
    <t>Quelle:</t>
  </si>
  <si>
    <t>Jahr</t>
  </si>
  <si>
    <t>Einnahmen des Bundes</t>
  </si>
  <si>
    <t>"Bereinigte Einnahmen"</t>
  </si>
  <si>
    <t>Mill. DM</t>
  </si>
  <si>
    <t>Mill. Euro</t>
  </si>
  <si>
    <t>Geldmenge M1</t>
  </si>
  <si>
    <t>Bargeldumlauf /                                Deutscher Beitrag</t>
  </si>
  <si>
    <t>Geldmenge M1 / (ab 01.2002 ohne Bargeldumlauf) /                                                Deutscher Beitrag</t>
  </si>
  <si>
    <t>Neuverschuldung Bund</t>
  </si>
  <si>
    <t>Schuldentilgung am Kreditmarkt</t>
  </si>
  <si>
    <t>Schuldenaufnahmen am Kreditmarkt</t>
  </si>
  <si>
    <t>Neuverschuldung</t>
  </si>
  <si>
    <t>Staatsquote</t>
  </si>
  <si>
    <t>Umlaufendes Bargeld: http://www.bundesbank.de/statistik/statistik_zeitreihen.php?lang=de&amp;open=&amp;func=row&amp;tr=TXI300</t>
  </si>
  <si>
    <t>Sichteinlagen: http://www.bundesbank.de/statistik/statistik_zeitreihen.php?lang=de&amp;open=&amp;func=row&amp;tr=TXI301</t>
  </si>
  <si>
    <t>Quellen:</t>
  </si>
  <si>
    <t>Geldmenge M1 (mit Bargeldumlauf)</t>
  </si>
  <si>
    <t>(jeweils am Jahresende)</t>
  </si>
  <si>
    <t>Summe ohne Anfangsbestand</t>
  </si>
  <si>
    <t>http://www.destatis.de/jetspeed/portal/cms/Sites/destatis/Internet/DE/Content/Statistiken/FinanzenSteuern/OeffentlicheHaushalte/AusgabenEinnahmen/Tabellen/Content50/Einnahmen,templateId=renderPrint.psml</t>
  </si>
  <si>
    <t>Schulden des Bundes beim nicht-öffentlichen Bereich insgesamt</t>
  </si>
  <si>
    <t>http://www.destatis.de/jetspeed/portal/cms/Sites/destatis/Internet/DE/Content/Publikationen/Fachveroeffentlichungen/FinanzenSteuern/OeffentlicheHaushalte/Schulden/SchuldenOeffentlicherHaushalte2140500107004,property=file.pdf S. 21</t>
  </si>
  <si>
    <t>http://www.bundesfinanzministerium.de/nn_91472/DE/BMF__Startseite/Publikationen/Monatsbericht__des__BMF/2010/01/statistiken-und-dokumentationen/01-finanzwirtschaftliche-entwicklung/tabellen/Tabelle__S11.html</t>
  </si>
  <si>
    <t>… des Bruttosozialprodukts</t>
  </si>
  <si>
    <t>… des Bruttoinlandsprodukts</t>
  </si>
  <si>
    <t>Ausgaben des Staates in % ...</t>
  </si>
  <si>
    <t>… nach Angaben des Bundesfinanzministeriums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</si>
</sst>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Verdana"/>
      <family val="2"/>
      <scheme val="minor"/>
    </font>
    <font>
      <sz val="8"/>
      <name val="Arial"/>
      <family val="2"/>
    </font>
    <font>
      <sz val="9"/>
      <color theme="1"/>
      <name val="Verdana"/>
      <family val="2"/>
      <scheme val="minor"/>
    </font>
    <font>
      <sz val="8"/>
      <color theme="0" tint="-0.499984740745262"/>
      <name val="Verdana"/>
      <family val="2"/>
      <scheme val="minor"/>
    </font>
    <font>
      <sz val="11"/>
      <color theme="0" tint="-0.499984740745262"/>
      <name val="Verdana"/>
      <family val="2"/>
      <scheme val="minor"/>
    </font>
    <font>
      <sz val="10"/>
      <name val="Arial"/>
      <family val="2"/>
    </font>
    <font>
      <u/>
      <sz val="11"/>
      <color theme="10"/>
      <name val="Verdana"/>
      <family val="2"/>
      <scheme val="minor"/>
    </font>
    <font>
      <u/>
      <sz val="8"/>
      <color theme="10"/>
      <name val="Verdana"/>
      <family val="2"/>
      <scheme val="minor"/>
    </font>
    <font>
      <sz val="8"/>
      <color theme="1"/>
      <name val="Verdana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3" fontId="0" fillId="0" borderId="0" xfId="0" applyNumberFormat="1"/>
    <xf numFmtId="0" fontId="3" fillId="0" borderId="0" xfId="0" applyFont="1"/>
    <xf numFmtId="0" fontId="3" fillId="0" borderId="0" xfId="0" applyFont="1" applyAlignment="1">
      <alignment textRotation="90" wrapText="1"/>
    </xf>
    <xf numFmtId="0" fontId="4" fillId="0" borderId="0" xfId="0" applyFont="1"/>
    <xf numFmtId="3" fontId="4" fillId="0" borderId="0" xfId="0" applyNumberFormat="1" applyFont="1"/>
    <xf numFmtId="0" fontId="1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Continuous"/>
    </xf>
    <xf numFmtId="164" fontId="0" fillId="0" borderId="0" xfId="0" applyNumberFormat="1"/>
    <xf numFmtId="14" fontId="0" fillId="0" borderId="0" xfId="0" applyNumberFormat="1"/>
    <xf numFmtId="0" fontId="0" fillId="0" borderId="0" xfId="0" applyAlignment="1">
      <alignment horizontal="right" vertical="center" wrapText="1"/>
    </xf>
    <xf numFmtId="0" fontId="0" fillId="0" borderId="0" xfId="0" applyAlignment="1">
      <alignment wrapText="1"/>
    </xf>
    <xf numFmtId="0" fontId="6" fillId="0" borderId="0" xfId="1" applyAlignment="1">
      <alignment textRotation="90" wrapText="1"/>
    </xf>
    <xf numFmtId="0" fontId="6" fillId="0" borderId="0" xfId="1" applyAlignment="1">
      <alignment horizontal="center" vertical="center" textRotation="90" wrapText="1"/>
    </xf>
    <xf numFmtId="0" fontId="7" fillId="0" borderId="0" xfId="1" applyFont="1" applyAlignment="1">
      <alignment vertical="top" wrapText="1"/>
    </xf>
    <xf numFmtId="0" fontId="8" fillId="0" borderId="0" xfId="0" applyFont="1" applyAlignment="1">
      <alignment vertical="top" wrapText="1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Staatsquote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Tabelle1!$Q$3</c:f>
              <c:strCache>
                <c:ptCount val="1"/>
                <c:pt idx="0">
                  <c:v>… des Bruttosozialprodukts</c:v>
                </c:pt>
              </c:strCache>
            </c:strRef>
          </c:tx>
          <c:invertIfNegative val="0"/>
          <c:cat>
            <c:numRef>
              <c:f>Tabelle1!$A$4:$A$66</c:f>
              <c:numCache>
                <c:formatCode>General</c:formatCode>
                <c:ptCount val="63"/>
                <c:pt idx="0">
                  <c:v>1948</c:v>
                </c:pt>
                <c:pt idx="1">
                  <c:v>1949</c:v>
                </c:pt>
                <c:pt idx="2">
                  <c:v>1950</c:v>
                </c:pt>
                <c:pt idx="3">
                  <c:v>1951</c:v>
                </c:pt>
                <c:pt idx="4">
                  <c:v>1952</c:v>
                </c:pt>
                <c:pt idx="5">
                  <c:v>1953</c:v>
                </c:pt>
                <c:pt idx="6">
                  <c:v>1954</c:v>
                </c:pt>
                <c:pt idx="7">
                  <c:v>1955</c:v>
                </c:pt>
                <c:pt idx="8">
                  <c:v>1956</c:v>
                </c:pt>
                <c:pt idx="9">
                  <c:v>1957</c:v>
                </c:pt>
                <c:pt idx="10">
                  <c:v>1958</c:v>
                </c:pt>
                <c:pt idx="11">
                  <c:v>1959</c:v>
                </c:pt>
                <c:pt idx="12">
                  <c:v>1960</c:v>
                </c:pt>
                <c:pt idx="13">
                  <c:v>1961</c:v>
                </c:pt>
                <c:pt idx="14">
                  <c:v>1962</c:v>
                </c:pt>
                <c:pt idx="15">
                  <c:v>1963</c:v>
                </c:pt>
                <c:pt idx="16">
                  <c:v>1964</c:v>
                </c:pt>
                <c:pt idx="17">
                  <c:v>1965</c:v>
                </c:pt>
                <c:pt idx="18">
                  <c:v>1966</c:v>
                </c:pt>
                <c:pt idx="19">
                  <c:v>1967</c:v>
                </c:pt>
                <c:pt idx="20">
                  <c:v>1968</c:v>
                </c:pt>
                <c:pt idx="21">
                  <c:v>1969</c:v>
                </c:pt>
                <c:pt idx="22">
                  <c:v>1970</c:v>
                </c:pt>
                <c:pt idx="23">
                  <c:v>1971</c:v>
                </c:pt>
                <c:pt idx="24">
                  <c:v>1972</c:v>
                </c:pt>
                <c:pt idx="25">
                  <c:v>1973</c:v>
                </c:pt>
                <c:pt idx="26">
                  <c:v>1974</c:v>
                </c:pt>
                <c:pt idx="27">
                  <c:v>1975</c:v>
                </c:pt>
                <c:pt idx="28">
                  <c:v>1976</c:v>
                </c:pt>
                <c:pt idx="29">
                  <c:v>1977</c:v>
                </c:pt>
                <c:pt idx="30">
                  <c:v>1978</c:v>
                </c:pt>
                <c:pt idx="31">
                  <c:v>1979</c:v>
                </c:pt>
                <c:pt idx="32">
                  <c:v>1980</c:v>
                </c:pt>
                <c:pt idx="33">
                  <c:v>1981</c:v>
                </c:pt>
                <c:pt idx="34">
                  <c:v>1982</c:v>
                </c:pt>
                <c:pt idx="35">
                  <c:v>1983</c:v>
                </c:pt>
                <c:pt idx="36">
                  <c:v>1984</c:v>
                </c:pt>
                <c:pt idx="37">
                  <c:v>1985</c:v>
                </c:pt>
                <c:pt idx="38">
                  <c:v>1986</c:v>
                </c:pt>
                <c:pt idx="39">
                  <c:v>1987</c:v>
                </c:pt>
                <c:pt idx="40">
                  <c:v>1988</c:v>
                </c:pt>
                <c:pt idx="41">
                  <c:v>1989</c:v>
                </c:pt>
                <c:pt idx="42">
                  <c:v>1990</c:v>
                </c:pt>
                <c:pt idx="43">
                  <c:v>1991</c:v>
                </c:pt>
                <c:pt idx="44">
                  <c:v>1992</c:v>
                </c:pt>
                <c:pt idx="45">
                  <c:v>1993</c:v>
                </c:pt>
                <c:pt idx="46">
                  <c:v>1994</c:v>
                </c:pt>
                <c:pt idx="47">
                  <c:v>1995</c:v>
                </c:pt>
                <c:pt idx="48">
                  <c:v>1996</c:v>
                </c:pt>
                <c:pt idx="49">
                  <c:v>1997</c:v>
                </c:pt>
                <c:pt idx="50">
                  <c:v>1998</c:v>
                </c:pt>
                <c:pt idx="51">
                  <c:v>1999</c:v>
                </c:pt>
                <c:pt idx="52">
                  <c:v>2000</c:v>
                </c:pt>
                <c:pt idx="53">
                  <c:v>2001</c:v>
                </c:pt>
                <c:pt idx="54">
                  <c:v>2002</c:v>
                </c:pt>
                <c:pt idx="55">
                  <c:v>2003</c:v>
                </c:pt>
                <c:pt idx="56">
                  <c:v>2004</c:v>
                </c:pt>
                <c:pt idx="57">
                  <c:v>2005</c:v>
                </c:pt>
                <c:pt idx="58">
                  <c:v>2006</c:v>
                </c:pt>
                <c:pt idx="59">
                  <c:v>2007</c:v>
                </c:pt>
                <c:pt idx="60">
                  <c:v>2008</c:v>
                </c:pt>
                <c:pt idx="61">
                  <c:v>2009</c:v>
                </c:pt>
                <c:pt idx="62">
                  <c:v>2010</c:v>
                </c:pt>
              </c:numCache>
            </c:numRef>
          </c:cat>
          <c:val>
            <c:numRef>
              <c:f>Tabelle1!$Q$4:$Q$46</c:f>
              <c:numCache>
                <c:formatCode>General</c:formatCode>
                <c:ptCount val="43"/>
                <c:pt idx="22" formatCode="0.0">
                  <c:v>39.1</c:v>
                </c:pt>
                <c:pt idx="32" formatCode="0.0">
                  <c:v>48.9</c:v>
                </c:pt>
                <c:pt idx="40" formatCode="0.0">
                  <c:v>47</c:v>
                </c:pt>
                <c:pt idx="41" formatCode="0.0">
                  <c:v>45.3</c:v>
                </c:pt>
                <c:pt idx="42" formatCode="0.0">
                  <c:v>45.8</c:v>
                </c:pt>
              </c:numCache>
            </c:numRef>
          </c:val>
        </c:ser>
        <c:ser>
          <c:idx val="1"/>
          <c:order val="1"/>
          <c:tx>
            <c:strRef>
              <c:f>Tabelle1!$R$3</c:f>
              <c:strCache>
                <c:ptCount val="1"/>
                <c:pt idx="0">
                  <c:v>… des Bruttoinlandsprodukts</c:v>
                </c:pt>
              </c:strCache>
            </c:strRef>
          </c:tx>
          <c:invertIfNegative val="0"/>
          <c:val>
            <c:numRef>
              <c:f>Tabelle1!$R$4:$R$66</c:f>
              <c:numCache>
                <c:formatCode>General</c:formatCode>
                <c:ptCount val="63"/>
                <c:pt idx="43" formatCode="0.0">
                  <c:v>48.9</c:v>
                </c:pt>
                <c:pt idx="44" formatCode="0.0">
                  <c:v>49.6</c:v>
                </c:pt>
                <c:pt idx="45" formatCode="0.0">
                  <c:v>50.8</c:v>
                </c:pt>
                <c:pt idx="46" formatCode="0.0">
                  <c:v>49</c:v>
                </c:pt>
                <c:pt idx="47" formatCode="0.0">
                  <c:v>56.1</c:v>
                </c:pt>
                <c:pt idx="48" formatCode="0.0">
                  <c:v>50.3</c:v>
                </c:pt>
                <c:pt idx="49" formatCode="0.0">
                  <c:v>49.3</c:v>
                </c:pt>
                <c:pt idx="50" formatCode="0.0">
                  <c:v>48</c:v>
                </c:pt>
                <c:pt idx="51" formatCode="0.0">
                  <c:v>48.1</c:v>
                </c:pt>
                <c:pt idx="52" formatCode="0.0">
                  <c:v>45.1</c:v>
                </c:pt>
                <c:pt idx="53" formatCode="0.0">
                  <c:v>47.6</c:v>
                </c:pt>
                <c:pt idx="54" formatCode="0.0">
                  <c:v>48.1</c:v>
                </c:pt>
                <c:pt idx="55" formatCode="0.0">
                  <c:v>48.5</c:v>
                </c:pt>
                <c:pt idx="56" formatCode="0.0">
                  <c:v>47.1</c:v>
                </c:pt>
                <c:pt idx="57" formatCode="0.0">
                  <c:v>46.8</c:v>
                </c:pt>
                <c:pt idx="58" formatCode="0.0">
                  <c:v>45.3</c:v>
                </c:pt>
                <c:pt idx="59" formatCode="0.0">
                  <c:v>44.2</c:v>
                </c:pt>
                <c:pt idx="60" formatCode="0.0">
                  <c:v>43.9</c:v>
                </c:pt>
              </c:numCache>
            </c:numRef>
          </c:val>
        </c:ser>
        <c:ser>
          <c:idx val="2"/>
          <c:order val="2"/>
          <c:tx>
            <c:strRef>
              <c:f>Tabelle1!$U$2</c:f>
              <c:strCache>
                <c:ptCount val="1"/>
                <c:pt idx="0">
                  <c:v>… nach Angaben des Bundesfinanzministeriums</c:v>
                </c:pt>
              </c:strCache>
            </c:strRef>
          </c:tx>
          <c:invertIfNegative val="0"/>
          <c:val>
            <c:numRef>
              <c:f>Tabelle1!$U$4:$U$66</c:f>
              <c:numCache>
                <c:formatCode>General</c:formatCode>
                <c:ptCount val="63"/>
                <c:pt idx="12">
                  <c:v>32.9</c:v>
                </c:pt>
                <c:pt idx="17">
                  <c:v>37.1</c:v>
                </c:pt>
                <c:pt idx="22">
                  <c:v>38.5</c:v>
                </c:pt>
                <c:pt idx="27">
                  <c:v>48.8</c:v>
                </c:pt>
                <c:pt idx="28">
                  <c:v>48.3</c:v>
                </c:pt>
                <c:pt idx="29">
                  <c:v>47.9</c:v>
                </c:pt>
                <c:pt idx="30">
                  <c:v>47</c:v>
                </c:pt>
                <c:pt idx="31">
                  <c:v>46.5</c:v>
                </c:pt>
                <c:pt idx="32">
                  <c:v>46.9</c:v>
                </c:pt>
                <c:pt idx="33">
                  <c:v>47.5</c:v>
                </c:pt>
                <c:pt idx="34">
                  <c:v>47.5</c:v>
                </c:pt>
                <c:pt idx="35">
                  <c:v>46.5</c:v>
                </c:pt>
                <c:pt idx="36">
                  <c:v>45.8</c:v>
                </c:pt>
                <c:pt idx="37">
                  <c:v>45.2</c:v>
                </c:pt>
                <c:pt idx="38">
                  <c:v>44.5</c:v>
                </c:pt>
                <c:pt idx="39">
                  <c:v>45</c:v>
                </c:pt>
                <c:pt idx="40">
                  <c:v>44.6</c:v>
                </c:pt>
                <c:pt idx="41">
                  <c:v>43.1</c:v>
                </c:pt>
                <c:pt idx="42">
                  <c:v>43.6</c:v>
                </c:pt>
                <c:pt idx="43">
                  <c:v>46.3</c:v>
                </c:pt>
                <c:pt idx="44">
                  <c:v>47.2</c:v>
                </c:pt>
                <c:pt idx="45">
                  <c:v>48.2</c:v>
                </c:pt>
                <c:pt idx="46">
                  <c:v>47.9</c:v>
                </c:pt>
                <c:pt idx="47">
                  <c:v>48.1</c:v>
                </c:pt>
                <c:pt idx="48">
                  <c:v>49.3</c:v>
                </c:pt>
                <c:pt idx="49">
                  <c:v>48.4</c:v>
                </c:pt>
                <c:pt idx="50">
                  <c:v>48</c:v>
                </c:pt>
                <c:pt idx="51">
                  <c:v>48.1</c:v>
                </c:pt>
                <c:pt idx="52">
                  <c:v>45.1</c:v>
                </c:pt>
                <c:pt idx="53">
                  <c:v>47.6</c:v>
                </c:pt>
                <c:pt idx="54">
                  <c:v>48.1</c:v>
                </c:pt>
                <c:pt idx="55">
                  <c:v>48.5</c:v>
                </c:pt>
                <c:pt idx="56">
                  <c:v>47.1</c:v>
                </c:pt>
                <c:pt idx="57">
                  <c:v>46.8</c:v>
                </c:pt>
                <c:pt idx="58">
                  <c:v>45.4</c:v>
                </c:pt>
                <c:pt idx="59">
                  <c:v>43.7</c:v>
                </c:pt>
                <c:pt idx="60">
                  <c:v>43.7</c:v>
                </c:pt>
                <c:pt idx="61">
                  <c:v>47.6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829888"/>
        <c:axId val="149848064"/>
      </c:barChart>
      <c:catAx>
        <c:axId val="149829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de-DE"/>
          </a:p>
        </c:txPr>
        <c:crossAx val="149848064"/>
        <c:crosses val="autoZero"/>
        <c:auto val="1"/>
        <c:lblAlgn val="ctr"/>
        <c:lblOffset val="100"/>
        <c:noMultiLvlLbl val="0"/>
      </c:catAx>
      <c:valAx>
        <c:axId val="149848064"/>
        <c:scaling>
          <c:orientation val="minMax"/>
          <c:max val="1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498298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2075737628011952"/>
          <c:y val="0.95340440497179535"/>
          <c:w val="0.76237333487625936"/>
          <c:h val="3.8136535875402722E-2"/>
        </c:manualLayout>
      </c:layout>
      <c:overlay val="0"/>
    </c:legend>
    <c:plotVisOnly val="1"/>
    <c:dispBlanksAs val="gap"/>
    <c:showDLblsOverMax val="0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Vergleich der Einnahmen</a:t>
            </a:r>
            <a:r>
              <a:rPr lang="de-DE" baseline="0"/>
              <a:t> des Bundes</a:t>
            </a:r>
          </a:p>
          <a:p>
            <a:pPr>
              <a:defRPr/>
            </a:pPr>
            <a:r>
              <a:rPr lang="de-DE" baseline="0"/>
              <a:t>mit der Geldmenge M1</a:t>
            </a:r>
            <a:endParaRPr lang="de-DE"/>
          </a:p>
        </c:rich>
      </c:tx>
      <c:layout>
        <c:manualLayout>
          <c:xMode val="edge"/>
          <c:yMode val="edge"/>
          <c:x val="0.27658500902967298"/>
          <c:y val="1.2688588729202871E-2"/>
        </c:manualLayout>
      </c:layout>
      <c:overlay val="0"/>
      <c:spPr>
        <a:scene3d>
          <a:camera prst="orthographicFront"/>
          <a:lightRig rig="threePt" dir="t"/>
        </a:scene3d>
        <a:sp3d>
          <a:bevelT/>
        </a:sp3d>
      </c:spPr>
    </c:title>
    <c:autoTitleDeleted val="0"/>
    <c:plotArea>
      <c:layout>
        <c:manualLayout>
          <c:layoutTarget val="inner"/>
          <c:xMode val="edge"/>
          <c:yMode val="edge"/>
          <c:x val="9.5368237294268007E-2"/>
          <c:y val="0.13498010788963791"/>
          <c:w val="0.8923163683658355"/>
          <c:h val="0.73326954625473495"/>
        </c:manualLayout>
      </c:layout>
      <c:lineChart>
        <c:grouping val="standard"/>
        <c:varyColors val="0"/>
        <c:ser>
          <c:idx val="0"/>
          <c:order val="0"/>
          <c:tx>
            <c:strRef>
              <c:f>Tabelle1!$B$1</c:f>
              <c:strCache>
                <c:ptCount val="1"/>
                <c:pt idx="0">
                  <c:v>Einnahmen des Bundes</c:v>
                </c:pt>
              </c:strCache>
            </c:strRef>
          </c:tx>
          <c:marker>
            <c:symbol val="none"/>
          </c:marker>
          <c:cat>
            <c:numRef>
              <c:f>Tabelle1!$A$4:$A$66</c:f>
              <c:numCache>
                <c:formatCode>General</c:formatCode>
                <c:ptCount val="63"/>
                <c:pt idx="0">
                  <c:v>1948</c:v>
                </c:pt>
                <c:pt idx="1">
                  <c:v>1949</c:v>
                </c:pt>
                <c:pt idx="2">
                  <c:v>1950</c:v>
                </c:pt>
                <c:pt idx="3">
                  <c:v>1951</c:v>
                </c:pt>
                <c:pt idx="4">
                  <c:v>1952</c:v>
                </c:pt>
                <c:pt idx="5">
                  <c:v>1953</c:v>
                </c:pt>
                <c:pt idx="6">
                  <c:v>1954</c:v>
                </c:pt>
                <c:pt idx="7">
                  <c:v>1955</c:v>
                </c:pt>
                <c:pt idx="8">
                  <c:v>1956</c:v>
                </c:pt>
                <c:pt idx="9">
                  <c:v>1957</c:v>
                </c:pt>
                <c:pt idx="10">
                  <c:v>1958</c:v>
                </c:pt>
                <c:pt idx="11">
                  <c:v>1959</c:v>
                </c:pt>
                <c:pt idx="12">
                  <c:v>1960</c:v>
                </c:pt>
                <c:pt idx="13">
                  <c:v>1961</c:v>
                </c:pt>
                <c:pt idx="14">
                  <c:v>1962</c:v>
                </c:pt>
                <c:pt idx="15">
                  <c:v>1963</c:v>
                </c:pt>
                <c:pt idx="16">
                  <c:v>1964</c:v>
                </c:pt>
                <c:pt idx="17">
                  <c:v>1965</c:v>
                </c:pt>
                <c:pt idx="18">
                  <c:v>1966</c:v>
                </c:pt>
                <c:pt idx="19">
                  <c:v>1967</c:v>
                </c:pt>
                <c:pt idx="20">
                  <c:v>1968</c:v>
                </c:pt>
                <c:pt idx="21">
                  <c:v>1969</c:v>
                </c:pt>
                <c:pt idx="22">
                  <c:v>1970</c:v>
                </c:pt>
                <c:pt idx="23">
                  <c:v>1971</c:v>
                </c:pt>
                <c:pt idx="24">
                  <c:v>1972</c:v>
                </c:pt>
                <c:pt idx="25">
                  <c:v>1973</c:v>
                </c:pt>
                <c:pt idx="26">
                  <c:v>1974</c:v>
                </c:pt>
                <c:pt idx="27">
                  <c:v>1975</c:v>
                </c:pt>
                <c:pt idx="28">
                  <c:v>1976</c:v>
                </c:pt>
                <c:pt idx="29">
                  <c:v>1977</c:v>
                </c:pt>
                <c:pt idx="30">
                  <c:v>1978</c:v>
                </c:pt>
                <c:pt idx="31">
                  <c:v>1979</c:v>
                </c:pt>
                <c:pt idx="32">
                  <c:v>1980</c:v>
                </c:pt>
                <c:pt idx="33">
                  <c:v>1981</c:v>
                </c:pt>
                <c:pt idx="34">
                  <c:v>1982</c:v>
                </c:pt>
                <c:pt idx="35">
                  <c:v>1983</c:v>
                </c:pt>
                <c:pt idx="36">
                  <c:v>1984</c:v>
                </c:pt>
                <c:pt idx="37">
                  <c:v>1985</c:v>
                </c:pt>
                <c:pt idx="38">
                  <c:v>1986</c:v>
                </c:pt>
                <c:pt idx="39">
                  <c:v>1987</c:v>
                </c:pt>
                <c:pt idx="40">
                  <c:v>1988</c:v>
                </c:pt>
                <c:pt idx="41">
                  <c:v>1989</c:v>
                </c:pt>
                <c:pt idx="42">
                  <c:v>1990</c:v>
                </c:pt>
                <c:pt idx="43">
                  <c:v>1991</c:v>
                </c:pt>
                <c:pt idx="44">
                  <c:v>1992</c:v>
                </c:pt>
                <c:pt idx="45">
                  <c:v>1993</c:v>
                </c:pt>
                <c:pt idx="46">
                  <c:v>1994</c:v>
                </c:pt>
                <c:pt idx="47">
                  <c:v>1995</c:v>
                </c:pt>
                <c:pt idx="48">
                  <c:v>1996</c:v>
                </c:pt>
                <c:pt idx="49">
                  <c:v>1997</c:v>
                </c:pt>
                <c:pt idx="50">
                  <c:v>1998</c:v>
                </c:pt>
                <c:pt idx="51">
                  <c:v>1999</c:v>
                </c:pt>
                <c:pt idx="52">
                  <c:v>2000</c:v>
                </c:pt>
                <c:pt idx="53">
                  <c:v>2001</c:v>
                </c:pt>
                <c:pt idx="54">
                  <c:v>2002</c:v>
                </c:pt>
                <c:pt idx="55">
                  <c:v>2003</c:v>
                </c:pt>
                <c:pt idx="56">
                  <c:v>2004</c:v>
                </c:pt>
                <c:pt idx="57">
                  <c:v>2005</c:v>
                </c:pt>
                <c:pt idx="58">
                  <c:v>2006</c:v>
                </c:pt>
                <c:pt idx="59">
                  <c:v>2007</c:v>
                </c:pt>
                <c:pt idx="60">
                  <c:v>2008</c:v>
                </c:pt>
                <c:pt idx="61">
                  <c:v>2009</c:v>
                </c:pt>
                <c:pt idx="62">
                  <c:v>2010</c:v>
                </c:pt>
              </c:numCache>
            </c:numRef>
          </c:cat>
          <c:val>
            <c:numRef>
              <c:f>Tabelle1!$C$4:$C$66</c:f>
              <c:numCache>
                <c:formatCode>General</c:formatCode>
                <c:ptCount val="63"/>
                <c:pt idx="21" formatCode="#,##0">
                  <c:v>42579.37</c:v>
                </c:pt>
                <c:pt idx="22" formatCode="#,##0">
                  <c:v>45312.73</c:v>
                </c:pt>
                <c:pt idx="23" formatCode="#,##0">
                  <c:v>49913.34</c:v>
                </c:pt>
                <c:pt idx="24" formatCode="#,##0">
                  <c:v>54562</c:v>
                </c:pt>
                <c:pt idx="25" formatCode="#,##0">
                  <c:v>61250.720000000001</c:v>
                </c:pt>
                <c:pt idx="26" formatCode="#,##0">
                  <c:v>63163.47</c:v>
                </c:pt>
                <c:pt idx="27" formatCode="#,##0">
                  <c:v>63379.23</c:v>
                </c:pt>
                <c:pt idx="28" formatCode="#,##0">
                  <c:v>69877.240000000005</c:v>
                </c:pt>
                <c:pt idx="29" formatCode="#,##0">
                  <c:v>76516.88</c:v>
                </c:pt>
                <c:pt idx="30" formatCode="#,##0">
                  <c:v>83786.929999999993</c:v>
                </c:pt>
                <c:pt idx="31" formatCode="#,##0">
                  <c:v>91415.92</c:v>
                </c:pt>
                <c:pt idx="32" formatCode="#,##0">
                  <c:v>96866.8</c:v>
                </c:pt>
                <c:pt idx="33" formatCode="#,##0">
                  <c:v>100475.5</c:v>
                </c:pt>
                <c:pt idx="34" formatCode="#,##0">
                  <c:v>106569.08</c:v>
                </c:pt>
                <c:pt idx="35" formatCode="#,##0">
                  <c:v>110640.5</c:v>
                </c:pt>
                <c:pt idx="36" formatCode="#,##0">
                  <c:v>114934.84</c:v>
                </c:pt>
                <c:pt idx="37" formatCode="#,##0">
                  <c:v>120654.15</c:v>
                </c:pt>
                <c:pt idx="38" formatCode="#,##0">
                  <c:v>122668.13</c:v>
                </c:pt>
                <c:pt idx="39" formatCode="#,##0">
                  <c:v>124216.32000000001</c:v>
                </c:pt>
                <c:pt idx="40" formatCode="#,##0">
                  <c:v>123625.78</c:v>
                </c:pt>
                <c:pt idx="41" formatCode="#,##0">
                  <c:v>139258.51999999999</c:v>
                </c:pt>
                <c:pt idx="42" formatCode="#,##0">
                  <c:v>146830.25</c:v>
                </c:pt>
                <c:pt idx="43" formatCode="#,##0">
                  <c:v>180026.89</c:v>
                </c:pt>
                <c:pt idx="44" formatCode="#,##0">
                  <c:v>200295.53</c:v>
                </c:pt>
                <c:pt idx="45" formatCode="#,##0">
                  <c:v>201846.79</c:v>
                </c:pt>
                <c:pt idx="46" formatCode="#,##0">
                  <c:v>218772.59</c:v>
                </c:pt>
                <c:pt idx="47" formatCode="#,##0">
                  <c:v>226043.16</c:v>
                </c:pt>
                <c:pt idx="48" formatCode="#,##0">
                  <c:v>211852.26</c:v>
                </c:pt>
                <c:pt idx="49" formatCode="#,##0">
                  <c:v>213473.56</c:v>
                </c:pt>
                <c:pt idx="50" formatCode="#,##0">
                  <c:v>232908.79</c:v>
                </c:pt>
                <c:pt idx="51" formatCode="#,##0">
                  <c:v>244638.85</c:v>
                </c:pt>
                <c:pt idx="52" formatCode="#,##0">
                  <c:v>292433</c:v>
                </c:pt>
                <c:pt idx="53" formatCode="#,##0">
                  <c:v>244976</c:v>
                </c:pt>
                <c:pt idx="54" formatCode="#,##0">
                  <c:v>248537</c:v>
                </c:pt>
                <c:pt idx="55" formatCode="#,##0">
                  <c:v>241576</c:v>
                </c:pt>
                <c:pt idx="56" formatCode="#,##0">
                  <c:v>233842</c:v>
                </c:pt>
                <c:pt idx="57" formatCode="#,##0">
                  <c:v>250043</c:v>
                </c:pt>
                <c:pt idx="58" formatCode="#,##0">
                  <c:v>254548</c:v>
                </c:pt>
                <c:pt idx="59" formatCode="#,##0">
                  <c:v>286589</c:v>
                </c:pt>
                <c:pt idx="60" formatCode="#,##0">
                  <c:v>298895</c:v>
                </c:pt>
                <c:pt idx="61" formatCode="#,##0">
                  <c:v>290393</c:v>
                </c:pt>
                <c:pt idx="62" formatCode="#,##0">
                  <c:v>303143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Tabelle1!$AA$1</c:f>
              <c:strCache>
                <c:ptCount val="1"/>
                <c:pt idx="0">
                  <c:v>Geldmenge M1</c:v>
                </c:pt>
              </c:strCache>
            </c:strRef>
          </c:tx>
          <c:marker>
            <c:symbol val="none"/>
          </c:marker>
          <c:cat>
            <c:numRef>
              <c:f>Tabelle1!$A$4:$A$66</c:f>
              <c:numCache>
                <c:formatCode>General</c:formatCode>
                <c:ptCount val="63"/>
                <c:pt idx="0">
                  <c:v>1948</c:v>
                </c:pt>
                <c:pt idx="1">
                  <c:v>1949</c:v>
                </c:pt>
                <c:pt idx="2">
                  <c:v>1950</c:v>
                </c:pt>
                <c:pt idx="3">
                  <c:v>1951</c:v>
                </c:pt>
                <c:pt idx="4">
                  <c:v>1952</c:v>
                </c:pt>
                <c:pt idx="5">
                  <c:v>1953</c:v>
                </c:pt>
                <c:pt idx="6">
                  <c:v>1954</c:v>
                </c:pt>
                <c:pt idx="7">
                  <c:v>1955</c:v>
                </c:pt>
                <c:pt idx="8">
                  <c:v>1956</c:v>
                </c:pt>
                <c:pt idx="9">
                  <c:v>1957</c:v>
                </c:pt>
                <c:pt idx="10">
                  <c:v>1958</c:v>
                </c:pt>
                <c:pt idx="11">
                  <c:v>1959</c:v>
                </c:pt>
                <c:pt idx="12">
                  <c:v>1960</c:v>
                </c:pt>
                <c:pt idx="13">
                  <c:v>1961</c:v>
                </c:pt>
                <c:pt idx="14">
                  <c:v>1962</c:v>
                </c:pt>
                <c:pt idx="15">
                  <c:v>1963</c:v>
                </c:pt>
                <c:pt idx="16">
                  <c:v>1964</c:v>
                </c:pt>
                <c:pt idx="17">
                  <c:v>1965</c:v>
                </c:pt>
                <c:pt idx="18">
                  <c:v>1966</c:v>
                </c:pt>
                <c:pt idx="19">
                  <c:v>1967</c:v>
                </c:pt>
                <c:pt idx="20">
                  <c:v>1968</c:v>
                </c:pt>
                <c:pt idx="21">
                  <c:v>1969</c:v>
                </c:pt>
                <c:pt idx="22">
                  <c:v>1970</c:v>
                </c:pt>
                <c:pt idx="23">
                  <c:v>1971</c:v>
                </c:pt>
                <c:pt idx="24">
                  <c:v>1972</c:v>
                </c:pt>
                <c:pt idx="25">
                  <c:v>1973</c:v>
                </c:pt>
                <c:pt idx="26">
                  <c:v>1974</c:v>
                </c:pt>
                <c:pt idx="27">
                  <c:v>1975</c:v>
                </c:pt>
                <c:pt idx="28">
                  <c:v>1976</c:v>
                </c:pt>
                <c:pt idx="29">
                  <c:v>1977</c:v>
                </c:pt>
                <c:pt idx="30">
                  <c:v>1978</c:v>
                </c:pt>
                <c:pt idx="31">
                  <c:v>1979</c:v>
                </c:pt>
                <c:pt idx="32">
                  <c:v>1980</c:v>
                </c:pt>
                <c:pt idx="33">
                  <c:v>1981</c:v>
                </c:pt>
                <c:pt idx="34">
                  <c:v>1982</c:v>
                </c:pt>
                <c:pt idx="35">
                  <c:v>1983</c:v>
                </c:pt>
                <c:pt idx="36">
                  <c:v>1984</c:v>
                </c:pt>
                <c:pt idx="37">
                  <c:v>1985</c:v>
                </c:pt>
                <c:pt idx="38">
                  <c:v>1986</c:v>
                </c:pt>
                <c:pt idx="39">
                  <c:v>1987</c:v>
                </c:pt>
                <c:pt idx="40">
                  <c:v>1988</c:v>
                </c:pt>
                <c:pt idx="41">
                  <c:v>1989</c:v>
                </c:pt>
                <c:pt idx="42">
                  <c:v>1990</c:v>
                </c:pt>
                <c:pt idx="43">
                  <c:v>1991</c:v>
                </c:pt>
                <c:pt idx="44">
                  <c:v>1992</c:v>
                </c:pt>
                <c:pt idx="45">
                  <c:v>1993</c:v>
                </c:pt>
                <c:pt idx="46">
                  <c:v>1994</c:v>
                </c:pt>
                <c:pt idx="47">
                  <c:v>1995</c:v>
                </c:pt>
                <c:pt idx="48">
                  <c:v>1996</c:v>
                </c:pt>
                <c:pt idx="49">
                  <c:v>1997</c:v>
                </c:pt>
                <c:pt idx="50">
                  <c:v>1998</c:v>
                </c:pt>
                <c:pt idx="51">
                  <c:v>1999</c:v>
                </c:pt>
                <c:pt idx="52">
                  <c:v>2000</c:v>
                </c:pt>
                <c:pt idx="53">
                  <c:v>2001</c:v>
                </c:pt>
                <c:pt idx="54">
                  <c:v>2002</c:v>
                </c:pt>
                <c:pt idx="55">
                  <c:v>2003</c:v>
                </c:pt>
                <c:pt idx="56">
                  <c:v>2004</c:v>
                </c:pt>
                <c:pt idx="57">
                  <c:v>2005</c:v>
                </c:pt>
                <c:pt idx="58">
                  <c:v>2006</c:v>
                </c:pt>
                <c:pt idx="59">
                  <c:v>2007</c:v>
                </c:pt>
                <c:pt idx="60">
                  <c:v>2008</c:v>
                </c:pt>
                <c:pt idx="61">
                  <c:v>2009</c:v>
                </c:pt>
                <c:pt idx="62">
                  <c:v>2010</c:v>
                </c:pt>
              </c:numCache>
            </c:numRef>
          </c:cat>
          <c:val>
            <c:numRef>
              <c:f>Tabelle1!$AD$4:$AD$66</c:f>
              <c:numCache>
                <c:formatCode>General</c:formatCode>
                <c:ptCount val="63"/>
                <c:pt idx="22" formatCode="#,##0">
                  <c:v>55331.5</c:v>
                </c:pt>
                <c:pt idx="23" formatCode="#,##0">
                  <c:v>62133.21</c:v>
                </c:pt>
                <c:pt idx="24" formatCode="#,##0">
                  <c:v>71221.94</c:v>
                </c:pt>
                <c:pt idx="25" formatCode="#,##0">
                  <c:v>73044.179999999993</c:v>
                </c:pt>
                <c:pt idx="26" formatCode="#,##0">
                  <c:v>81005</c:v>
                </c:pt>
                <c:pt idx="27" formatCode="#,##0">
                  <c:v>91980.39</c:v>
                </c:pt>
                <c:pt idx="28" formatCode="#,##0">
                  <c:v>95535.91</c:v>
                </c:pt>
                <c:pt idx="29" formatCode="#,##0">
                  <c:v>106387.57</c:v>
                </c:pt>
                <c:pt idx="30" formatCode="#,##0">
                  <c:v>121640.94</c:v>
                </c:pt>
                <c:pt idx="31" formatCode="#,##0">
                  <c:v>126733.41</c:v>
                </c:pt>
                <c:pt idx="32" formatCode="#,##0">
                  <c:v>127594</c:v>
                </c:pt>
                <c:pt idx="33" formatCode="#,##0">
                  <c:v>125941</c:v>
                </c:pt>
                <c:pt idx="34" formatCode="#,##0">
                  <c:v>135142</c:v>
                </c:pt>
                <c:pt idx="35" formatCode="#,##0">
                  <c:v>146436</c:v>
                </c:pt>
                <c:pt idx="36" formatCode="#,##0">
                  <c:v>155219</c:v>
                </c:pt>
                <c:pt idx="37" formatCode="#,##0">
                  <c:v>164427</c:v>
                </c:pt>
                <c:pt idx="38" formatCode="#,##0">
                  <c:v>178872</c:v>
                </c:pt>
                <c:pt idx="39" formatCode="#,##0">
                  <c:v>191829</c:v>
                </c:pt>
                <c:pt idx="40" formatCode="#,##0">
                  <c:v>214020</c:v>
                </c:pt>
                <c:pt idx="41" formatCode="#,##0">
                  <c:v>227236</c:v>
                </c:pt>
                <c:pt idx="42" formatCode="#,##0">
                  <c:v>292183</c:v>
                </c:pt>
                <c:pt idx="43" formatCode="#,##0">
                  <c:v>304494</c:v>
                </c:pt>
                <c:pt idx="44" formatCode="#,##0">
                  <c:v>331885</c:v>
                </c:pt>
                <c:pt idx="45" formatCode="#,##0">
                  <c:v>360887</c:v>
                </c:pt>
                <c:pt idx="46" formatCode="#,##0">
                  <c:v>378781</c:v>
                </c:pt>
                <c:pt idx="47" formatCode="#,##0">
                  <c:v>405026</c:v>
                </c:pt>
                <c:pt idx="48" formatCode="#,##0">
                  <c:v>456856</c:v>
                </c:pt>
                <c:pt idx="49" formatCode="#,##0">
                  <c:v>465008</c:v>
                </c:pt>
                <c:pt idx="50" formatCode="#,##0">
                  <c:v>513354</c:v>
                </c:pt>
                <c:pt idx="51" formatCode="#,##0">
                  <c:v>557605</c:v>
                </c:pt>
                <c:pt idx="52" formatCode="#,##0">
                  <c:v>574580</c:v>
                </c:pt>
                <c:pt idx="53" formatCode="#,##0">
                  <c:v>601637</c:v>
                </c:pt>
                <c:pt idx="54" formatCode="#,##0">
                  <c:v>677776</c:v>
                </c:pt>
                <c:pt idx="55" formatCode="#,##0">
                  <c:v>740391</c:v>
                </c:pt>
                <c:pt idx="56" formatCode="#,##0">
                  <c:v>781262</c:v>
                </c:pt>
                <c:pt idx="57" formatCode="#,##0">
                  <c:v>869257</c:v>
                </c:pt>
                <c:pt idx="58" formatCode="#,##0">
                  <c:v>920113</c:v>
                </c:pt>
                <c:pt idx="59" formatCode="#,##0">
                  <c:v>961672</c:v>
                </c:pt>
                <c:pt idx="60" formatCode="#,##0">
                  <c:v>1028043</c:v>
                </c:pt>
                <c:pt idx="61" formatCode="#,##0">
                  <c:v>1206855</c:v>
                </c:pt>
                <c:pt idx="62" formatCode="#,##0">
                  <c:v>1310565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58720"/>
        <c:axId val="51364608"/>
      </c:lineChart>
      <c:catAx>
        <c:axId val="5135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de-DE"/>
          </a:p>
        </c:txPr>
        <c:crossAx val="51364608"/>
        <c:crosses val="autoZero"/>
        <c:auto val="1"/>
        <c:lblAlgn val="ctr"/>
        <c:lblOffset val="100"/>
        <c:noMultiLvlLbl val="0"/>
      </c:catAx>
      <c:valAx>
        <c:axId val="5136460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513587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2"/>
  <sheetViews>
    <sheetView zoomScale="91" workbookViewId="0" zoomToFit="1"/>
  </sheetViews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&amp;Lwww.kiwifo.de&amp;CKarlsruher Institut für Wirtschaftsforschung - KIWIFO&amp;R&amp;D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Diagramm1"/>
  <sheetViews>
    <sheetView zoomScale="96" workbookViewId="0" zoomToFit="1"/>
  </sheetViews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&amp;Lwww.kiwifo.de&amp;CKarlsruher Institut für Wirtschaftsforschung - KIWIFO&amp;R&amp;D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4258" cy="6008077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0.00385</cdr:x>
      <cdr:y>0.03803</cdr:y>
    </cdr:from>
    <cdr:to>
      <cdr:x>0.08087</cdr:x>
      <cdr:y>0.08427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45720" y="194310"/>
          <a:ext cx="914400" cy="236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1100"/>
            <a:t>%</a:t>
          </a:r>
        </a:p>
      </cdr:txBody>
    </cdr:sp>
  </cdr:relSizeAnchor>
  <cdr:relSizeAnchor xmlns:cdr="http://schemas.openxmlformats.org/drawingml/2006/chartDrawing">
    <cdr:from>
      <cdr:x>0.04918</cdr:x>
      <cdr:y>0.93843</cdr:y>
    </cdr:from>
    <cdr:to>
      <cdr:x>0.30788</cdr:x>
      <cdr:y>1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456406" y="5635624"/>
          <a:ext cx="2401094" cy="3697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0.00962</cdr:x>
      <cdr:y>0.94999</cdr:y>
    </cdr:from>
    <cdr:to>
      <cdr:x>0.22878</cdr:x>
      <cdr:y>0.99295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89297" y="5705078"/>
          <a:ext cx="2033985" cy="2579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1000"/>
            <a:t>Ausgaben des Staates in %</a:t>
          </a:r>
        </a:p>
        <a:p xmlns:a="http://schemas.openxmlformats.org/drawingml/2006/main">
          <a:endParaRPr lang="de-DE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1067" cy="6005396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0.00385</cdr:x>
      <cdr:y>0.03803</cdr:y>
    </cdr:from>
    <cdr:to>
      <cdr:x>0.08087</cdr:x>
      <cdr:y>0.08427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45720" y="194310"/>
          <a:ext cx="914400" cy="236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1100"/>
            <a:t>Mill. Euro</a:t>
          </a:r>
        </a:p>
      </cdr:txBody>
    </cdr:sp>
  </cdr:relSizeAnchor>
</c:userShape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anymed">
  <a:themeElements>
    <a:clrScheme name="Ganymed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Ganymed">
      <a:maj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ajorFont>
      <a:min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Ganym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50000"/>
            </a:schemeClr>
          </a:solidFill>
          <a:prstDash val="solid"/>
        </a:ln>
        <a:ln w="425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35000"/>
                <a:satMod val="150000"/>
              </a:schemeClr>
            </a:gs>
            <a:gs pos="45000">
              <a:schemeClr val="phClr">
                <a:shade val="68000"/>
                <a:satMod val="155000"/>
              </a:schemeClr>
            </a:gs>
            <a:gs pos="100000">
              <a:schemeClr val="phClr">
                <a:tint val="70000"/>
                <a:satMod val="175000"/>
              </a:schemeClr>
            </a:gs>
          </a:gsLst>
          <a:lin ang="16200000" scaled="0"/>
        </a:gradFill>
        <a:blipFill>
          <a:blip xmlns:r="http://schemas.openxmlformats.org/officeDocument/2006/relationships" r:embed="rId1">
            <a:duotone>
              <a:schemeClr val="phClr">
                <a:shade val="800"/>
                <a:satMod val="150000"/>
              </a:schemeClr>
              <a:schemeClr val="phClr">
                <a:tint val="80000"/>
                <a:satMod val="150000"/>
              </a:schemeClr>
            </a:duotone>
          </a:blip>
          <a:tile tx="0" ty="0" sx="75000" sy="7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undesfinanzministerium.de/nn_91472/DE/BMF__Startseite/Publikationen/Monatsbericht__des__BMF/2010/01/statistiken-und-dokumentationen/01-finanzwirtschaftliche-entwicklung/tabellen/Tabelle__S11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destatis.de/jetspeed/portal/cms/Sites/destatis/Internet/DE/Content/Statistiken/FinanzenSteuern/OeffentlicheHaushalte/AusgabenEinnahmen/Tabellen/Content50/Einnahmen,templateId=renderPrint.psml" TargetMode="External"/><Relationship Id="rId1" Type="http://schemas.openxmlformats.org/officeDocument/2006/relationships/hyperlink" Target="http://www.bundesbank.de/statistik/statistik_zeitreihen.php?lang=de&amp;open=&amp;func=row&amp;tr=TXI300" TargetMode="External"/><Relationship Id="rId6" Type="http://schemas.openxmlformats.org/officeDocument/2006/relationships/hyperlink" Target="http://www.bundesbank.de/statistik/statistik_zeitreihen.php?lang=de&amp;open=&amp;func=row&amp;tr=TXI300" TargetMode="External"/><Relationship Id="rId5" Type="http://schemas.openxmlformats.org/officeDocument/2006/relationships/hyperlink" Target="http://www.bundesbank.de/statistik/statistik_zeitreihen.php?lang=de&amp;open=&amp;func=row&amp;tr=TXI301" TargetMode="External"/><Relationship Id="rId4" Type="http://schemas.openxmlformats.org/officeDocument/2006/relationships/hyperlink" Target="http://www.destatis.de/jetspeed/portal/cms/Sites/destatis/Internet/DE/Content/Publikationen/Fachveroeffentlichungen/FinanzenSteuern/OeffentlicheHaushalte/Schulden/SchuldenOeffentlicherHaushalte2140500107004,property=file.pdf%20S.%2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F70"/>
  <sheetViews>
    <sheetView tabSelected="1" workbookViewId="0">
      <pane xSplit="1" ySplit="3" topLeftCell="B27" activePane="bottomRight" state="frozen"/>
      <selection pane="topRight" activeCell="B1" sqref="B1"/>
      <selection pane="bottomLeft" activeCell="A4" sqref="A4"/>
      <selection pane="bottomRight" activeCell="C27" sqref="C27"/>
    </sheetView>
  </sheetViews>
  <sheetFormatPr baseColWidth="10" defaultRowHeight="13.8" x14ac:dyDescent="0.25"/>
  <cols>
    <col min="1" max="1" width="6.26953125" customWidth="1"/>
    <col min="2" max="3" width="11.6328125" customWidth="1"/>
    <col min="4" max="4" width="6.7265625" customWidth="1"/>
    <col min="5" max="5" width="3.81640625" customWidth="1"/>
    <col min="6" max="6" width="11.1796875" customWidth="1"/>
    <col min="14" max="15" width="7.26953125" customWidth="1"/>
    <col min="25" max="25" width="19.26953125" customWidth="1"/>
    <col min="27" max="27" width="14.26953125" customWidth="1"/>
    <col min="28" max="28" width="11.1796875" customWidth="1"/>
    <col min="29" max="29" width="13.6328125" customWidth="1"/>
    <col min="30" max="30" width="11.1796875" customWidth="1"/>
    <col min="31" max="31" width="9.81640625" customWidth="1"/>
    <col min="32" max="32" width="5.08984375" customWidth="1"/>
  </cols>
  <sheetData>
    <row r="1" spans="1:32" ht="47.25" customHeight="1" x14ac:dyDescent="0.25">
      <c r="B1" t="s">
        <v>4</v>
      </c>
      <c r="E1" s="3"/>
      <c r="H1" t="s">
        <v>11</v>
      </c>
      <c r="K1" s="7"/>
      <c r="L1" s="7"/>
      <c r="M1" s="7"/>
      <c r="N1" s="3" t="s">
        <v>2</v>
      </c>
      <c r="O1" s="3"/>
      <c r="Q1" t="s">
        <v>15</v>
      </c>
      <c r="W1" t="s">
        <v>23</v>
      </c>
      <c r="AA1" s="7" t="s">
        <v>8</v>
      </c>
      <c r="AB1" s="7" t="s">
        <v>9</v>
      </c>
      <c r="AC1" s="7" t="s">
        <v>10</v>
      </c>
      <c r="AD1" s="7" t="s">
        <v>19</v>
      </c>
      <c r="AF1" s="3"/>
    </row>
    <row r="2" spans="1:32" ht="82.8" x14ac:dyDescent="0.25">
      <c r="B2" s="1" t="s">
        <v>5</v>
      </c>
      <c r="D2" s="3" t="s">
        <v>2</v>
      </c>
      <c r="E2" s="3"/>
      <c r="H2" t="s">
        <v>12</v>
      </c>
      <c r="I2" t="s">
        <v>13</v>
      </c>
      <c r="J2" t="s">
        <v>12</v>
      </c>
      <c r="K2" t="s">
        <v>13</v>
      </c>
      <c r="L2" t="s">
        <v>14</v>
      </c>
      <c r="M2" t="s">
        <v>21</v>
      </c>
      <c r="N2" s="3"/>
      <c r="O2" s="3"/>
      <c r="Q2" t="s">
        <v>28</v>
      </c>
      <c r="U2" s="12" t="s">
        <v>29</v>
      </c>
      <c r="AA2" t="s">
        <v>20</v>
      </c>
      <c r="AB2" s="3"/>
      <c r="AC2" s="8"/>
      <c r="AD2" s="8"/>
      <c r="AE2" s="3" t="s">
        <v>18</v>
      </c>
      <c r="AF2" s="3"/>
    </row>
    <row r="3" spans="1:32" ht="138" customHeight="1" x14ac:dyDescent="0.25">
      <c r="A3" t="s">
        <v>3</v>
      </c>
      <c r="B3" s="5" t="s">
        <v>6</v>
      </c>
      <c r="C3" t="s">
        <v>7</v>
      </c>
      <c r="D3" s="4" t="s">
        <v>0</v>
      </c>
      <c r="E3" s="4" t="s">
        <v>1</v>
      </c>
      <c r="H3" s="5" t="s">
        <v>6</v>
      </c>
      <c r="I3" s="5" t="s">
        <v>6</v>
      </c>
      <c r="J3" t="s">
        <v>7</v>
      </c>
      <c r="K3" t="s">
        <v>7</v>
      </c>
      <c r="L3" t="s">
        <v>7</v>
      </c>
      <c r="M3" t="s">
        <v>7</v>
      </c>
      <c r="N3" s="4" t="s">
        <v>0</v>
      </c>
      <c r="O3" s="4" t="s">
        <v>1</v>
      </c>
      <c r="Q3" t="s">
        <v>26</v>
      </c>
      <c r="R3" t="s">
        <v>27</v>
      </c>
      <c r="S3" s="4" t="s">
        <v>0</v>
      </c>
      <c r="T3" s="4" t="s">
        <v>1</v>
      </c>
      <c r="U3" s="13" t="s">
        <v>25</v>
      </c>
      <c r="X3" t="s">
        <v>7</v>
      </c>
      <c r="Y3" s="13" t="s">
        <v>24</v>
      </c>
      <c r="AA3" s="6" t="s">
        <v>6</v>
      </c>
      <c r="AB3" s="6" t="s">
        <v>7</v>
      </c>
      <c r="AC3" s="6" t="s">
        <v>7</v>
      </c>
      <c r="AD3" t="s">
        <v>7</v>
      </c>
      <c r="AE3" s="4" t="s">
        <v>0</v>
      </c>
      <c r="AF3" s="4" t="s">
        <v>1</v>
      </c>
    </row>
    <row r="4" spans="1:32" ht="14.4" customHeight="1" x14ac:dyDescent="0.25">
      <c r="A4">
        <v>1948</v>
      </c>
      <c r="B4" s="5"/>
      <c r="D4" s="4"/>
      <c r="E4" s="4"/>
      <c r="H4" s="5"/>
      <c r="I4" s="5"/>
      <c r="N4" s="4"/>
      <c r="O4" s="4"/>
      <c r="S4" s="4"/>
      <c r="T4" s="4"/>
      <c r="U4" s="4"/>
      <c r="AA4" s="6"/>
      <c r="AB4" s="6"/>
      <c r="AC4" s="6"/>
      <c r="AE4" s="4"/>
      <c r="AF4" s="4"/>
    </row>
    <row r="5" spans="1:32" ht="14.4" customHeight="1" x14ac:dyDescent="0.25">
      <c r="A5">
        <v>1949</v>
      </c>
      <c r="B5" s="5"/>
      <c r="D5" s="4"/>
      <c r="E5" s="4"/>
      <c r="H5" s="5"/>
      <c r="I5" s="5"/>
      <c r="N5" s="4"/>
      <c r="O5" s="4"/>
      <c r="S5" s="4"/>
      <c r="T5" s="4"/>
      <c r="U5" s="4"/>
      <c r="W5" s="10"/>
      <c r="X5" s="2"/>
      <c r="AA5" s="6"/>
      <c r="AB5" s="6"/>
      <c r="AC5" s="6"/>
      <c r="AE5" s="4"/>
      <c r="AF5" s="4"/>
    </row>
    <row r="6" spans="1:32" ht="14.4" customHeight="1" x14ac:dyDescent="0.25">
      <c r="A6">
        <v>1950</v>
      </c>
      <c r="B6" s="5"/>
      <c r="D6" s="4"/>
      <c r="E6" s="4"/>
      <c r="H6" s="5"/>
      <c r="I6" s="5"/>
      <c r="N6" s="4"/>
      <c r="O6" s="4"/>
      <c r="S6" s="4"/>
      <c r="T6" s="4"/>
      <c r="U6" s="4"/>
      <c r="W6" s="10">
        <v>18353</v>
      </c>
      <c r="X6" s="2">
        <v>3428</v>
      </c>
      <c r="AA6" s="6"/>
      <c r="AB6" s="6"/>
      <c r="AC6" s="6"/>
      <c r="AE6" s="4"/>
      <c r="AF6" s="4"/>
    </row>
    <row r="7" spans="1:32" x14ac:dyDescent="0.25">
      <c r="A7">
        <v>1951</v>
      </c>
      <c r="B7" s="5"/>
      <c r="D7" s="4"/>
      <c r="E7" s="4"/>
      <c r="H7" s="5"/>
      <c r="I7" s="5"/>
      <c r="N7" s="4"/>
      <c r="O7" s="4"/>
      <c r="S7" s="4"/>
      <c r="T7" s="4"/>
      <c r="U7" s="4"/>
      <c r="W7" s="10">
        <v>18718</v>
      </c>
      <c r="X7" s="2">
        <v>3694</v>
      </c>
      <c r="AA7" s="6"/>
      <c r="AB7" s="6"/>
      <c r="AC7" s="6"/>
      <c r="AE7" s="4"/>
      <c r="AF7" s="4"/>
    </row>
    <row r="8" spans="1:32" x14ac:dyDescent="0.25">
      <c r="A8">
        <v>1952</v>
      </c>
      <c r="B8" s="5"/>
      <c r="D8" s="4"/>
      <c r="E8" s="4"/>
      <c r="H8" s="5"/>
      <c r="I8" s="5"/>
      <c r="N8" s="4"/>
      <c r="O8" s="4"/>
      <c r="S8" s="4"/>
      <c r="T8" s="4"/>
      <c r="U8" s="4"/>
      <c r="W8" s="10">
        <v>19084</v>
      </c>
      <c r="X8" s="2">
        <v>4442</v>
      </c>
      <c r="AA8" s="6"/>
      <c r="AB8" s="6"/>
      <c r="AC8" s="6"/>
      <c r="AE8" s="4"/>
      <c r="AF8" s="4"/>
    </row>
    <row r="9" spans="1:32" x14ac:dyDescent="0.25">
      <c r="A9">
        <v>1953</v>
      </c>
      <c r="B9" s="5"/>
      <c r="D9" s="4"/>
      <c r="E9" s="4"/>
      <c r="H9" s="5"/>
      <c r="I9" s="5"/>
      <c r="N9" s="4"/>
      <c r="O9" s="4"/>
      <c r="S9" s="4"/>
      <c r="T9" s="4"/>
      <c r="U9" s="4"/>
      <c r="W9" s="10">
        <v>19449</v>
      </c>
      <c r="X9" s="2">
        <v>5544</v>
      </c>
      <c r="AA9" s="6"/>
      <c r="AB9" s="6"/>
      <c r="AC9" s="6"/>
      <c r="AE9" s="4"/>
      <c r="AF9" s="4"/>
    </row>
    <row r="10" spans="1:32" x14ac:dyDescent="0.25">
      <c r="A10">
        <v>1954</v>
      </c>
      <c r="B10" s="5"/>
      <c r="D10" s="4"/>
      <c r="E10" s="4"/>
      <c r="H10" s="5"/>
      <c r="I10" s="5"/>
      <c r="N10" s="4"/>
      <c r="O10" s="4"/>
      <c r="S10" s="4"/>
      <c r="T10" s="4"/>
      <c r="U10" s="4"/>
      <c r="W10" s="10">
        <v>19814</v>
      </c>
      <c r="X10" s="2">
        <v>9213</v>
      </c>
      <c r="AA10" s="6"/>
      <c r="AB10" s="6"/>
      <c r="AC10" s="6"/>
      <c r="AE10" s="4"/>
      <c r="AF10" s="4"/>
    </row>
    <row r="11" spans="1:32" x14ac:dyDescent="0.25">
      <c r="A11">
        <v>1955</v>
      </c>
      <c r="B11" s="5"/>
      <c r="D11" s="4"/>
      <c r="E11" s="4"/>
      <c r="H11" s="5"/>
      <c r="I11" s="5"/>
      <c r="N11" s="4"/>
      <c r="O11" s="4"/>
      <c r="S11" s="4"/>
      <c r="T11" s="4"/>
      <c r="U11" s="4"/>
      <c r="W11" s="10">
        <v>20179</v>
      </c>
      <c r="X11" s="2">
        <v>11542</v>
      </c>
      <c r="AA11" s="6"/>
      <c r="AB11" s="6"/>
      <c r="AC11" s="6"/>
      <c r="AE11" s="4"/>
      <c r="AF11" s="4"/>
    </row>
    <row r="12" spans="1:32" x14ac:dyDescent="0.25">
      <c r="A12">
        <v>1956</v>
      </c>
      <c r="B12" s="5"/>
      <c r="D12" s="4"/>
      <c r="E12" s="4"/>
      <c r="H12" s="5"/>
      <c r="I12" s="5"/>
      <c r="N12" s="4"/>
      <c r="O12" s="4"/>
      <c r="S12" s="4"/>
      <c r="T12" s="4"/>
      <c r="U12" s="4"/>
      <c r="W12" s="10">
        <v>20545</v>
      </c>
      <c r="X12" s="2">
        <v>11647</v>
      </c>
      <c r="AA12" s="6"/>
      <c r="AB12" s="6"/>
      <c r="AC12" s="6"/>
      <c r="AE12" s="4"/>
      <c r="AF12" s="4"/>
    </row>
    <row r="13" spans="1:32" x14ac:dyDescent="0.25">
      <c r="A13">
        <v>1957</v>
      </c>
      <c r="B13" s="5"/>
      <c r="D13" s="4"/>
      <c r="E13" s="4"/>
      <c r="H13" s="5"/>
      <c r="I13" s="5"/>
      <c r="N13" s="4"/>
      <c r="O13" s="4"/>
      <c r="S13" s="4"/>
      <c r="T13" s="4"/>
      <c r="U13" s="4"/>
      <c r="W13" s="10">
        <v>20910</v>
      </c>
      <c r="X13" s="2">
        <v>11650</v>
      </c>
      <c r="AA13" s="6"/>
      <c r="AB13" s="6"/>
      <c r="AC13" s="6"/>
      <c r="AE13" s="4"/>
      <c r="AF13" s="4"/>
    </row>
    <row r="14" spans="1:32" x14ac:dyDescent="0.25">
      <c r="A14">
        <v>1958</v>
      </c>
      <c r="B14" s="5"/>
      <c r="D14" s="4"/>
      <c r="E14" s="4"/>
      <c r="H14" s="5"/>
      <c r="I14" s="5"/>
      <c r="N14" s="4"/>
      <c r="O14" s="4"/>
      <c r="S14" s="4"/>
      <c r="T14" s="4"/>
      <c r="U14" s="4"/>
      <c r="W14" s="10">
        <v>21275</v>
      </c>
      <c r="X14" s="2">
        <v>12480</v>
      </c>
      <c r="AA14" s="6"/>
      <c r="AB14" s="6"/>
      <c r="AC14" s="6"/>
      <c r="AE14" s="4"/>
      <c r="AF14" s="4"/>
    </row>
    <row r="15" spans="1:32" x14ac:dyDescent="0.25">
      <c r="A15">
        <v>1959</v>
      </c>
      <c r="B15" s="5"/>
      <c r="D15" s="4"/>
      <c r="E15" s="4"/>
      <c r="H15" s="5"/>
      <c r="I15" s="5"/>
      <c r="N15" s="4"/>
      <c r="O15" s="4"/>
      <c r="S15" s="4"/>
      <c r="T15" s="4"/>
      <c r="U15" s="4"/>
      <c r="W15" s="10">
        <v>21640</v>
      </c>
      <c r="X15" s="2">
        <v>13069</v>
      </c>
      <c r="AA15" s="6"/>
      <c r="AB15" s="6"/>
      <c r="AC15" s="6"/>
      <c r="AE15" s="4"/>
      <c r="AF15" s="4"/>
    </row>
    <row r="16" spans="1:32" x14ac:dyDescent="0.25">
      <c r="A16">
        <v>1960</v>
      </c>
      <c r="B16" s="5"/>
      <c r="D16" s="4"/>
      <c r="E16" s="4"/>
      <c r="H16" s="5"/>
      <c r="I16" s="5"/>
      <c r="N16" s="4"/>
      <c r="O16" s="4"/>
      <c r="S16" s="4"/>
      <c r="T16" s="4"/>
      <c r="U16" s="11">
        <v>32.9</v>
      </c>
      <c r="W16" s="10">
        <v>22281</v>
      </c>
      <c r="X16" s="2">
        <v>15312</v>
      </c>
      <c r="AA16" s="6"/>
      <c r="AB16" s="6"/>
      <c r="AC16" s="6"/>
      <c r="AE16" s="4"/>
      <c r="AF16" s="4"/>
    </row>
    <row r="17" spans="1:32" x14ac:dyDescent="0.25">
      <c r="A17">
        <v>1961</v>
      </c>
      <c r="B17" s="5"/>
      <c r="D17" s="4"/>
      <c r="E17" s="4"/>
      <c r="H17" s="5"/>
      <c r="I17" s="5"/>
      <c r="N17" s="4"/>
      <c r="O17" s="4"/>
      <c r="S17" s="4"/>
      <c r="T17" s="4"/>
      <c r="U17" s="4"/>
      <c r="W17" s="10">
        <v>22646</v>
      </c>
      <c r="X17" s="2">
        <v>18004</v>
      </c>
      <c r="AA17" s="6"/>
      <c r="AB17" s="6"/>
      <c r="AC17" s="6"/>
      <c r="AE17" s="4"/>
      <c r="AF17" s="4"/>
    </row>
    <row r="18" spans="1:32" ht="15" customHeight="1" x14ac:dyDescent="0.25">
      <c r="A18">
        <v>1962</v>
      </c>
      <c r="B18" s="5"/>
      <c r="D18" s="4"/>
      <c r="E18" s="4"/>
      <c r="H18" s="5"/>
      <c r="I18" s="5"/>
      <c r="N18" s="4"/>
      <c r="O18" s="4"/>
      <c r="S18" s="4"/>
      <c r="T18" s="4"/>
      <c r="U18" s="4"/>
      <c r="W18" s="10">
        <v>23011</v>
      </c>
      <c r="X18" s="2">
        <v>17984</v>
      </c>
      <c r="AA18" s="6"/>
      <c r="AB18" s="6"/>
      <c r="AC18" s="6"/>
      <c r="AE18" s="4"/>
      <c r="AF18" s="4"/>
    </row>
    <row r="19" spans="1:32" x14ac:dyDescent="0.25">
      <c r="A19">
        <v>1963</v>
      </c>
      <c r="B19" s="5"/>
      <c r="D19" s="4"/>
      <c r="E19" s="4"/>
      <c r="H19" s="5"/>
      <c r="I19" s="5"/>
      <c r="N19" s="4"/>
      <c r="O19" s="4"/>
      <c r="S19" s="4"/>
      <c r="T19" s="4"/>
      <c r="U19" s="4"/>
      <c r="W19" s="10">
        <v>23376</v>
      </c>
      <c r="X19" s="2">
        <v>20023</v>
      </c>
      <c r="AA19" s="6"/>
      <c r="AB19" s="6"/>
      <c r="AC19" s="6"/>
      <c r="AE19" s="4"/>
      <c r="AF19" s="4"/>
    </row>
    <row r="20" spans="1:32" x14ac:dyDescent="0.25">
      <c r="A20">
        <v>1964</v>
      </c>
      <c r="B20" s="5"/>
      <c r="D20" s="4"/>
      <c r="E20" s="4"/>
      <c r="H20" s="5"/>
      <c r="I20" s="5"/>
      <c r="N20" s="4"/>
      <c r="O20" s="4"/>
      <c r="S20" s="4"/>
      <c r="T20" s="4"/>
      <c r="U20" s="4"/>
      <c r="W20" s="10">
        <v>23742</v>
      </c>
      <c r="X20" s="2">
        <v>21331</v>
      </c>
      <c r="AA20" s="6"/>
      <c r="AB20" s="6"/>
      <c r="AC20" s="6"/>
      <c r="AE20" s="4"/>
      <c r="AF20" s="4"/>
    </row>
    <row r="21" spans="1:32" x14ac:dyDescent="0.25">
      <c r="A21">
        <v>1965</v>
      </c>
      <c r="B21" s="5"/>
      <c r="D21" s="4"/>
      <c r="E21" s="4"/>
      <c r="H21" s="5"/>
      <c r="I21" s="5"/>
      <c r="N21" s="4"/>
      <c r="O21" s="4"/>
      <c r="S21" s="4"/>
      <c r="T21" s="4"/>
      <c r="U21" s="11">
        <v>37.1</v>
      </c>
      <c r="W21" s="10">
        <v>24107</v>
      </c>
      <c r="X21" s="2">
        <v>22596</v>
      </c>
      <c r="AA21" s="6"/>
      <c r="AB21" s="6"/>
      <c r="AC21" s="6"/>
      <c r="AE21" s="4"/>
      <c r="AF21" s="4"/>
    </row>
    <row r="22" spans="1:32" x14ac:dyDescent="0.25">
      <c r="A22">
        <v>1966</v>
      </c>
      <c r="B22" s="5"/>
      <c r="D22" s="4"/>
      <c r="E22" s="4"/>
      <c r="H22" s="5"/>
      <c r="I22" s="5"/>
      <c r="N22" s="4"/>
      <c r="O22" s="4"/>
      <c r="S22" s="4"/>
      <c r="T22" s="4"/>
      <c r="W22" s="10">
        <v>24472</v>
      </c>
      <c r="X22" s="2">
        <v>24897</v>
      </c>
      <c r="AA22" s="6"/>
      <c r="AB22" s="6"/>
      <c r="AC22" s="6"/>
      <c r="AE22" s="4"/>
      <c r="AF22" s="4"/>
    </row>
    <row r="23" spans="1:32" x14ac:dyDescent="0.25">
      <c r="A23">
        <v>1967</v>
      </c>
      <c r="B23" s="5"/>
      <c r="D23" s="4"/>
      <c r="E23" s="4"/>
      <c r="H23" s="5"/>
      <c r="I23" s="5"/>
      <c r="N23" s="4"/>
      <c r="O23" s="4"/>
      <c r="S23" s="4"/>
      <c r="T23" s="4"/>
      <c r="W23" s="10">
        <v>24837</v>
      </c>
      <c r="X23" s="2">
        <v>29327</v>
      </c>
      <c r="AA23" s="6"/>
      <c r="AB23" s="6"/>
      <c r="AC23" s="6"/>
      <c r="AE23" s="4"/>
      <c r="AF23" s="4"/>
    </row>
    <row r="24" spans="1:32" x14ac:dyDescent="0.25">
      <c r="A24">
        <v>1968</v>
      </c>
      <c r="B24" s="5"/>
      <c r="C24" s="2"/>
      <c r="D24" s="4"/>
      <c r="E24" s="4"/>
      <c r="H24" s="6">
        <v>3722</v>
      </c>
      <c r="I24" s="6">
        <v>9672</v>
      </c>
      <c r="J24" s="2">
        <f t="shared" ref="J24:K26" si="0">DM_EURO(H24)</f>
        <v>1903.03</v>
      </c>
      <c r="K24" s="2">
        <f t="shared" si="0"/>
        <v>4945.22</v>
      </c>
      <c r="L24" s="2">
        <f>K24-J24</f>
        <v>3042.1900000000005</v>
      </c>
      <c r="M24" s="2">
        <f>L24</f>
        <v>3042.1900000000005</v>
      </c>
      <c r="N24" s="3">
        <v>1971</v>
      </c>
      <c r="O24" s="3">
        <v>396</v>
      </c>
      <c r="Q24" s="9"/>
      <c r="R24" s="9"/>
      <c r="W24" s="10">
        <v>25203</v>
      </c>
      <c r="X24" s="2">
        <v>31569</v>
      </c>
    </row>
    <row r="25" spans="1:32" ht="14.25" x14ac:dyDescent="0.2">
      <c r="A25">
        <v>1969</v>
      </c>
      <c r="B25" s="6">
        <v>83278</v>
      </c>
      <c r="C25" s="2">
        <f>DM_EURO(B25)</f>
        <v>42579.37</v>
      </c>
      <c r="D25" s="3">
        <v>1972</v>
      </c>
      <c r="E25" s="3">
        <v>400</v>
      </c>
      <c r="H25" s="6">
        <v>8441</v>
      </c>
      <c r="I25" s="6">
        <v>7927</v>
      </c>
      <c r="J25" s="2">
        <f t="shared" si="0"/>
        <v>4315.8100000000004</v>
      </c>
      <c r="K25" s="2">
        <f t="shared" si="0"/>
        <v>4053.01</v>
      </c>
      <c r="L25" s="2">
        <f>K25-J25</f>
        <v>-262.80000000000018</v>
      </c>
      <c r="M25" s="2">
        <f>M24+L25</f>
        <v>2779.3900000000003</v>
      </c>
      <c r="N25" s="3">
        <v>1972</v>
      </c>
      <c r="O25" s="3">
        <v>402</v>
      </c>
      <c r="Q25" s="9"/>
      <c r="R25" s="9"/>
      <c r="W25" s="10">
        <v>25568</v>
      </c>
      <c r="X25" s="2">
        <v>31125</v>
      </c>
      <c r="AA25" s="6"/>
      <c r="AB25" s="6"/>
      <c r="AC25" s="6"/>
    </row>
    <row r="26" spans="1:32" ht="14.25" x14ac:dyDescent="0.2">
      <c r="A26">
        <v>1970</v>
      </c>
      <c r="B26" s="6">
        <v>88624</v>
      </c>
      <c r="C26" s="2">
        <f t="shared" ref="C26:C55" si="1">DM_EURO(B26)</f>
        <v>45312.73</v>
      </c>
      <c r="D26" s="3">
        <v>1974</v>
      </c>
      <c r="E26" s="3">
        <v>400</v>
      </c>
      <c r="H26" s="6">
        <v>3627</v>
      </c>
      <c r="I26" s="6">
        <v>4128</v>
      </c>
      <c r="J26" s="2">
        <f t="shared" si="0"/>
        <v>1854.46</v>
      </c>
      <c r="K26" s="2">
        <f t="shared" si="0"/>
        <v>2110.61</v>
      </c>
      <c r="L26" s="2">
        <f>K26-J26</f>
        <v>256.15000000000009</v>
      </c>
      <c r="M26" s="2">
        <f t="shared" ref="M26:M62" si="2">M25+L26</f>
        <v>3035.5400000000004</v>
      </c>
      <c r="N26" s="3">
        <v>1974</v>
      </c>
      <c r="O26" s="3">
        <v>402</v>
      </c>
      <c r="Q26" s="9">
        <v>39.1</v>
      </c>
      <c r="R26" s="9"/>
      <c r="S26" s="3">
        <v>1993</v>
      </c>
      <c r="T26" s="3">
        <v>697</v>
      </c>
      <c r="U26" s="11">
        <v>38.5</v>
      </c>
      <c r="W26" s="10">
        <v>25933</v>
      </c>
      <c r="X26" s="2">
        <v>29553</v>
      </c>
      <c r="AA26" s="6">
        <v>108219</v>
      </c>
      <c r="AB26" s="6"/>
      <c r="AC26" s="6"/>
      <c r="AD26" s="2">
        <f t="shared" ref="AD26:AD35" si="3">DM_EURO(AA26)</f>
        <v>55331.5</v>
      </c>
      <c r="AE26" s="3">
        <v>1975</v>
      </c>
      <c r="AF26" s="3">
        <v>358</v>
      </c>
    </row>
    <row r="27" spans="1:32" ht="14.25" x14ac:dyDescent="0.2">
      <c r="A27">
        <v>1971</v>
      </c>
      <c r="B27" s="6">
        <v>97622</v>
      </c>
      <c r="C27" s="2">
        <f t="shared" si="1"/>
        <v>49913.34</v>
      </c>
      <c r="D27" s="3">
        <v>1975</v>
      </c>
      <c r="E27" s="3">
        <v>400</v>
      </c>
      <c r="H27" s="6">
        <v>3934</v>
      </c>
      <c r="I27" s="6">
        <v>4995</v>
      </c>
      <c r="J27" s="2">
        <f t="shared" ref="J27:J55" si="4">DM_EURO(H27)</f>
        <v>2011.42</v>
      </c>
      <c r="K27" s="2">
        <f t="shared" ref="K27:K55" si="5">DM_EURO(I27)</f>
        <v>2553.9</v>
      </c>
      <c r="L27" s="2">
        <f t="shared" ref="L27:L62" si="6">K27-J27</f>
        <v>542.48</v>
      </c>
      <c r="M27" s="2">
        <f t="shared" si="2"/>
        <v>3578.0200000000004</v>
      </c>
      <c r="N27" s="3">
        <v>1975</v>
      </c>
      <c r="O27" s="3">
        <v>402</v>
      </c>
      <c r="Q27" s="9"/>
      <c r="R27" s="9"/>
      <c r="S27" s="3"/>
      <c r="T27" s="3"/>
      <c r="U27" s="3"/>
      <c r="W27" s="10">
        <v>26298</v>
      </c>
      <c r="X27" s="2">
        <v>30426</v>
      </c>
      <c r="AA27" s="6">
        <v>121522</v>
      </c>
      <c r="AB27" s="6"/>
      <c r="AC27" s="6"/>
      <c r="AD27" s="2">
        <f t="shared" si="3"/>
        <v>62133.21</v>
      </c>
      <c r="AE27" s="3">
        <v>1975</v>
      </c>
      <c r="AF27" s="3">
        <v>358</v>
      </c>
    </row>
    <row r="28" spans="1:32" ht="14.25" x14ac:dyDescent="0.2">
      <c r="A28">
        <v>1972</v>
      </c>
      <c r="B28" s="6">
        <v>106714</v>
      </c>
      <c r="C28" s="2">
        <f t="shared" si="1"/>
        <v>54562</v>
      </c>
      <c r="D28" s="3">
        <v>1976</v>
      </c>
      <c r="E28" s="3">
        <v>406</v>
      </c>
      <c r="H28" s="6">
        <v>2889</v>
      </c>
      <c r="I28" s="6">
        <v>7385</v>
      </c>
      <c r="J28" s="2">
        <f t="shared" si="4"/>
        <v>1477.12</v>
      </c>
      <c r="K28" s="2">
        <f t="shared" si="5"/>
        <v>3775.89</v>
      </c>
      <c r="L28" s="2">
        <f t="shared" si="6"/>
        <v>2298.77</v>
      </c>
      <c r="M28" s="2">
        <f t="shared" si="2"/>
        <v>5876.7900000000009</v>
      </c>
      <c r="N28" s="3">
        <v>1976</v>
      </c>
      <c r="O28" s="3">
        <v>408</v>
      </c>
      <c r="Q28" s="9"/>
      <c r="R28" s="9"/>
      <c r="S28" s="3"/>
      <c r="T28" s="3"/>
      <c r="U28" s="3"/>
      <c r="W28" s="10">
        <v>26664</v>
      </c>
      <c r="X28" s="2">
        <v>32029</v>
      </c>
      <c r="AA28" s="6">
        <v>139298</v>
      </c>
      <c r="AB28" s="6"/>
      <c r="AC28" s="6"/>
      <c r="AD28" s="2">
        <f t="shared" si="3"/>
        <v>71221.94</v>
      </c>
      <c r="AE28" s="3">
        <v>1975</v>
      </c>
      <c r="AF28" s="3">
        <v>358</v>
      </c>
    </row>
    <row r="29" spans="1:32" ht="14.25" x14ac:dyDescent="0.2">
      <c r="A29">
        <v>1973</v>
      </c>
      <c r="B29" s="6">
        <v>119796</v>
      </c>
      <c r="C29" s="2">
        <f t="shared" si="1"/>
        <v>61250.720000000001</v>
      </c>
      <c r="D29" s="3">
        <v>1976</v>
      </c>
      <c r="E29" s="3">
        <v>406</v>
      </c>
      <c r="H29" s="6">
        <v>5640</v>
      </c>
      <c r="I29" s="6">
        <v>8309</v>
      </c>
      <c r="J29" s="2">
        <f t="shared" si="4"/>
        <v>2883.69</v>
      </c>
      <c r="K29" s="2">
        <f t="shared" si="5"/>
        <v>4248.32</v>
      </c>
      <c r="L29" s="2">
        <f t="shared" si="6"/>
        <v>1364.6299999999997</v>
      </c>
      <c r="M29" s="2">
        <f t="shared" si="2"/>
        <v>7241.42</v>
      </c>
      <c r="N29" s="3">
        <v>1977</v>
      </c>
      <c r="O29" s="3">
        <v>392</v>
      </c>
      <c r="Q29" s="9"/>
      <c r="R29" s="9"/>
      <c r="S29" s="3"/>
      <c r="T29" s="3"/>
      <c r="U29" s="3"/>
      <c r="W29" s="10">
        <v>27029</v>
      </c>
      <c r="X29" s="2">
        <v>34217</v>
      </c>
      <c r="AA29" s="6">
        <v>142862</v>
      </c>
      <c r="AB29" s="6"/>
      <c r="AC29" s="6"/>
      <c r="AD29" s="2">
        <f t="shared" si="3"/>
        <v>73044.179999999993</v>
      </c>
      <c r="AE29" s="3">
        <v>1975</v>
      </c>
      <c r="AF29" s="3">
        <v>358</v>
      </c>
    </row>
    <row r="30" spans="1:32" ht="14.25" x14ac:dyDescent="0.2">
      <c r="A30">
        <v>1974</v>
      </c>
      <c r="B30" s="6">
        <v>123537</v>
      </c>
      <c r="C30" s="2">
        <f t="shared" si="1"/>
        <v>63163.47</v>
      </c>
      <c r="D30" s="3">
        <v>1976</v>
      </c>
      <c r="E30" s="3">
        <v>405</v>
      </c>
      <c r="H30" s="6">
        <v>5854</v>
      </c>
      <c r="I30" s="6">
        <v>15329</v>
      </c>
      <c r="J30" s="2">
        <f t="shared" si="4"/>
        <v>2993.1</v>
      </c>
      <c r="K30" s="2">
        <f t="shared" si="5"/>
        <v>7837.59</v>
      </c>
      <c r="L30" s="2">
        <f t="shared" si="6"/>
        <v>4844.49</v>
      </c>
      <c r="M30" s="2">
        <f t="shared" si="2"/>
        <v>12085.91</v>
      </c>
      <c r="N30" s="3">
        <v>1978</v>
      </c>
      <c r="O30" s="3">
        <v>410</v>
      </c>
      <c r="Q30" s="9"/>
      <c r="R30" s="9"/>
      <c r="S30" s="3"/>
      <c r="T30" s="3"/>
      <c r="U30" s="3"/>
      <c r="W30" s="10">
        <v>27394</v>
      </c>
      <c r="X30" s="2">
        <v>39444</v>
      </c>
      <c r="AA30" s="6">
        <v>158432</v>
      </c>
      <c r="AB30" s="6"/>
      <c r="AC30" s="6"/>
      <c r="AD30" s="2">
        <f t="shared" si="3"/>
        <v>81005</v>
      </c>
      <c r="AE30" s="3">
        <v>1975</v>
      </c>
      <c r="AF30" s="3">
        <v>358</v>
      </c>
    </row>
    <row r="31" spans="1:32" ht="14.25" x14ac:dyDescent="0.2">
      <c r="A31">
        <v>1975</v>
      </c>
      <c r="B31" s="6">
        <v>123959</v>
      </c>
      <c r="C31" s="2">
        <f t="shared" si="1"/>
        <v>63379.23</v>
      </c>
      <c r="D31" s="3">
        <v>1977</v>
      </c>
      <c r="E31" s="3">
        <v>389</v>
      </c>
      <c r="H31" s="6">
        <v>6829</v>
      </c>
      <c r="I31" s="6">
        <v>36754</v>
      </c>
      <c r="J31" s="2">
        <f t="shared" si="4"/>
        <v>3491.61</v>
      </c>
      <c r="K31" s="2">
        <f t="shared" si="5"/>
        <v>18792.02</v>
      </c>
      <c r="L31" s="2">
        <f t="shared" si="6"/>
        <v>15300.41</v>
      </c>
      <c r="M31" s="2">
        <f t="shared" si="2"/>
        <v>27386.32</v>
      </c>
      <c r="N31" s="3">
        <v>1979</v>
      </c>
      <c r="O31" s="3">
        <v>408</v>
      </c>
      <c r="Q31" s="9"/>
      <c r="R31" s="9"/>
      <c r="S31" s="3"/>
      <c r="T31" s="3"/>
      <c r="U31" s="11">
        <v>48.8</v>
      </c>
      <c r="W31" s="10">
        <v>27759</v>
      </c>
      <c r="X31" s="2">
        <v>58066</v>
      </c>
      <c r="AA31" s="6">
        <v>179898</v>
      </c>
      <c r="AB31" s="6"/>
      <c r="AC31" s="6"/>
      <c r="AD31" s="2">
        <f t="shared" si="3"/>
        <v>91980.39</v>
      </c>
      <c r="AE31" s="3">
        <v>1979</v>
      </c>
      <c r="AF31" s="3">
        <v>301</v>
      </c>
    </row>
    <row r="32" spans="1:32" ht="14.25" x14ac:dyDescent="0.2">
      <c r="A32">
        <v>1976</v>
      </c>
      <c r="B32" s="6">
        <v>136668</v>
      </c>
      <c r="C32" s="2">
        <f t="shared" si="1"/>
        <v>69877.240000000005</v>
      </c>
      <c r="D32" s="3">
        <v>1978</v>
      </c>
      <c r="E32" s="3">
        <v>407</v>
      </c>
      <c r="H32" s="6">
        <v>20533</v>
      </c>
      <c r="I32" s="6">
        <v>46316</v>
      </c>
      <c r="J32" s="2">
        <f t="shared" si="4"/>
        <v>10498.36</v>
      </c>
      <c r="K32" s="2">
        <f t="shared" si="5"/>
        <v>23680.99</v>
      </c>
      <c r="L32" s="2">
        <f t="shared" si="6"/>
        <v>13182.630000000001</v>
      </c>
      <c r="M32" s="2">
        <f t="shared" si="2"/>
        <v>40568.949999999997</v>
      </c>
      <c r="N32" s="3">
        <v>1980</v>
      </c>
      <c r="O32" s="3">
        <v>406</v>
      </c>
      <c r="Q32" s="9"/>
      <c r="R32" s="9"/>
      <c r="S32" s="3"/>
      <c r="T32" s="3"/>
      <c r="U32" s="11">
        <v>48.3</v>
      </c>
      <c r="W32" s="10">
        <v>28125</v>
      </c>
      <c r="X32" s="2">
        <v>68286</v>
      </c>
      <c r="AA32" s="6">
        <v>186852</v>
      </c>
      <c r="AB32" s="6"/>
      <c r="AC32" s="6"/>
      <c r="AD32" s="2">
        <f t="shared" si="3"/>
        <v>95535.91</v>
      </c>
      <c r="AE32" s="3">
        <v>1979</v>
      </c>
      <c r="AF32" s="3">
        <v>301</v>
      </c>
    </row>
    <row r="33" spans="1:32" ht="14.25" x14ac:dyDescent="0.2">
      <c r="A33">
        <v>1977</v>
      </c>
      <c r="B33" s="6">
        <v>149654</v>
      </c>
      <c r="C33" s="2">
        <f t="shared" si="1"/>
        <v>76516.88</v>
      </c>
      <c r="D33" s="3">
        <v>1979</v>
      </c>
      <c r="E33" s="3">
        <v>405</v>
      </c>
      <c r="H33" s="6">
        <v>15048</v>
      </c>
      <c r="I33" s="6">
        <v>36861</v>
      </c>
      <c r="J33" s="2">
        <f t="shared" si="4"/>
        <v>7693.92</v>
      </c>
      <c r="K33" s="2">
        <f t="shared" si="5"/>
        <v>18846.73</v>
      </c>
      <c r="L33" s="2">
        <f t="shared" si="6"/>
        <v>11152.81</v>
      </c>
      <c r="M33" s="2">
        <f t="shared" si="2"/>
        <v>51721.759999999995</v>
      </c>
      <c r="N33" s="3">
        <v>1981</v>
      </c>
      <c r="O33" s="3">
        <v>418</v>
      </c>
      <c r="Q33" s="9"/>
      <c r="R33" s="9"/>
      <c r="S33" s="3"/>
      <c r="T33" s="3"/>
      <c r="U33" s="11">
        <v>47.9</v>
      </c>
      <c r="W33" s="10">
        <v>28490</v>
      </c>
      <c r="X33" s="2">
        <v>78805</v>
      </c>
      <c r="AA33" s="6">
        <v>208076</v>
      </c>
      <c r="AB33" s="6"/>
      <c r="AC33" s="6"/>
      <c r="AD33" s="2">
        <f t="shared" si="3"/>
        <v>106387.57</v>
      </c>
      <c r="AE33" s="3">
        <v>1979</v>
      </c>
      <c r="AF33" s="3">
        <v>301</v>
      </c>
    </row>
    <row r="34" spans="1:32" ht="14.25" x14ac:dyDescent="0.2">
      <c r="A34">
        <v>1978</v>
      </c>
      <c r="B34" s="6">
        <v>163873</v>
      </c>
      <c r="C34" s="2">
        <f t="shared" si="1"/>
        <v>83786.929999999993</v>
      </c>
      <c r="D34" s="3">
        <v>1980</v>
      </c>
      <c r="E34" s="3">
        <v>400</v>
      </c>
      <c r="H34" s="6">
        <v>20565</v>
      </c>
      <c r="I34" s="6">
        <v>46653</v>
      </c>
      <c r="J34" s="2">
        <f t="shared" si="4"/>
        <v>10514.72</v>
      </c>
      <c r="K34" s="2">
        <f t="shared" si="5"/>
        <v>23853.3</v>
      </c>
      <c r="L34" s="2">
        <f t="shared" si="6"/>
        <v>13338.58</v>
      </c>
      <c r="M34" s="2">
        <f t="shared" si="2"/>
        <v>65060.34</v>
      </c>
      <c r="N34" s="3">
        <v>1982</v>
      </c>
      <c r="O34" s="3">
        <v>422</v>
      </c>
      <c r="Q34" s="9"/>
      <c r="R34" s="9"/>
      <c r="S34" s="3"/>
      <c r="T34" s="3"/>
      <c r="U34" s="11">
        <v>47</v>
      </c>
      <c r="W34" s="10">
        <v>28855</v>
      </c>
      <c r="X34" s="2">
        <v>92367</v>
      </c>
      <c r="AA34" s="6">
        <v>237909</v>
      </c>
      <c r="AB34" s="6"/>
      <c r="AC34" s="6"/>
      <c r="AD34" s="2">
        <f t="shared" si="3"/>
        <v>121640.94</v>
      </c>
      <c r="AE34" s="3">
        <v>1985</v>
      </c>
      <c r="AF34" s="3">
        <v>315</v>
      </c>
    </row>
    <row r="35" spans="1:32" ht="14.25" x14ac:dyDescent="0.2">
      <c r="A35">
        <v>1979</v>
      </c>
      <c r="B35" s="6">
        <v>178794</v>
      </c>
      <c r="C35" s="2">
        <f t="shared" si="1"/>
        <v>91415.92</v>
      </c>
      <c r="D35" s="3">
        <v>1981</v>
      </c>
      <c r="E35" s="3">
        <v>413</v>
      </c>
      <c r="H35" s="6">
        <v>28931</v>
      </c>
      <c r="I35" s="6">
        <v>54590</v>
      </c>
      <c r="J35" s="2">
        <f t="shared" si="4"/>
        <v>14792.19</v>
      </c>
      <c r="K35" s="2">
        <f t="shared" si="5"/>
        <v>27911.42</v>
      </c>
      <c r="L35" s="2">
        <f t="shared" si="6"/>
        <v>13119.229999999998</v>
      </c>
      <c r="M35" s="2">
        <f t="shared" si="2"/>
        <v>78179.569999999992</v>
      </c>
      <c r="N35" s="3">
        <v>1983</v>
      </c>
      <c r="O35" s="3">
        <v>422</v>
      </c>
      <c r="Q35" s="9"/>
      <c r="R35" s="9"/>
      <c r="S35" s="3"/>
      <c r="T35" s="3"/>
      <c r="U35" s="11">
        <v>46.5</v>
      </c>
      <c r="W35" s="10">
        <v>29220</v>
      </c>
      <c r="X35" s="2">
        <v>105589</v>
      </c>
      <c r="AA35" s="6">
        <v>247869</v>
      </c>
      <c r="AB35" s="6"/>
      <c r="AC35" s="6"/>
      <c r="AD35" s="2">
        <f t="shared" si="3"/>
        <v>126733.41</v>
      </c>
      <c r="AE35" s="3">
        <v>1985</v>
      </c>
      <c r="AF35" s="3">
        <v>315</v>
      </c>
    </row>
    <row r="36" spans="1:32" x14ac:dyDescent="0.25">
      <c r="A36">
        <v>1980</v>
      </c>
      <c r="B36" s="6">
        <v>189455</v>
      </c>
      <c r="C36" s="2">
        <f t="shared" si="1"/>
        <v>96866.8</v>
      </c>
      <c r="D36" s="3">
        <v>1982</v>
      </c>
      <c r="E36" s="3">
        <v>417</v>
      </c>
      <c r="H36" s="6">
        <v>32496</v>
      </c>
      <c r="I36" s="6">
        <v>59613</v>
      </c>
      <c r="J36" s="2">
        <f t="shared" si="4"/>
        <v>16614.939999999999</v>
      </c>
      <c r="K36" s="2">
        <f t="shared" si="5"/>
        <v>30479.64</v>
      </c>
      <c r="L36" s="2">
        <f t="shared" si="6"/>
        <v>13864.7</v>
      </c>
      <c r="M36" s="2">
        <f t="shared" si="2"/>
        <v>92044.26999999999</v>
      </c>
      <c r="N36" s="3">
        <v>1984</v>
      </c>
      <c r="O36" s="3">
        <v>436</v>
      </c>
      <c r="Q36" s="9">
        <v>48.9</v>
      </c>
      <c r="R36" s="9"/>
      <c r="S36" s="3">
        <v>1993</v>
      </c>
      <c r="T36" s="3">
        <v>697</v>
      </c>
      <c r="U36" s="11">
        <v>46.9</v>
      </c>
      <c r="W36" s="10">
        <v>29586</v>
      </c>
      <c r="X36" s="2">
        <v>119951</v>
      </c>
      <c r="AA36" s="6"/>
      <c r="AB36" s="6"/>
      <c r="AC36" s="6">
        <v>127594</v>
      </c>
      <c r="AD36" s="2">
        <f t="shared" ref="AD36:AD57" si="7">AC36</f>
        <v>127594</v>
      </c>
      <c r="AE36" s="14" t="s">
        <v>16</v>
      </c>
      <c r="AF36" s="14" t="s">
        <v>17</v>
      </c>
    </row>
    <row r="37" spans="1:32" x14ac:dyDescent="0.25">
      <c r="A37">
        <v>1981</v>
      </c>
      <c r="B37" s="6">
        <v>196513</v>
      </c>
      <c r="C37" s="2">
        <f t="shared" si="1"/>
        <v>100475.5</v>
      </c>
      <c r="D37" s="3">
        <v>1983</v>
      </c>
      <c r="E37" s="3">
        <v>416</v>
      </c>
      <c r="H37" s="6">
        <v>48364</v>
      </c>
      <c r="I37" s="6">
        <v>85754</v>
      </c>
      <c r="J37" s="2">
        <f t="shared" si="4"/>
        <v>24728.12</v>
      </c>
      <c r="K37" s="2">
        <f t="shared" si="5"/>
        <v>43845.32</v>
      </c>
      <c r="L37" s="2">
        <f t="shared" si="6"/>
        <v>19117.2</v>
      </c>
      <c r="M37" s="2">
        <f t="shared" si="2"/>
        <v>111161.46999999999</v>
      </c>
      <c r="N37" s="3">
        <v>1985</v>
      </c>
      <c r="O37" s="3">
        <v>430</v>
      </c>
      <c r="Q37" s="9"/>
      <c r="R37" s="9"/>
      <c r="S37" s="3"/>
      <c r="T37" s="3"/>
      <c r="U37" s="11">
        <v>47.5</v>
      </c>
      <c r="W37" s="10">
        <v>29951</v>
      </c>
      <c r="X37" s="2">
        <v>141588</v>
      </c>
      <c r="AA37" s="6"/>
      <c r="AB37" s="6"/>
      <c r="AC37" s="6">
        <v>125941</v>
      </c>
      <c r="AD37" s="2">
        <f t="shared" si="7"/>
        <v>125941</v>
      </c>
      <c r="AE37" s="14"/>
      <c r="AF37" s="14"/>
    </row>
    <row r="38" spans="1:32" x14ac:dyDescent="0.25">
      <c r="A38">
        <v>1982</v>
      </c>
      <c r="B38" s="6">
        <v>208431</v>
      </c>
      <c r="C38" s="2">
        <f t="shared" si="1"/>
        <v>106569.08</v>
      </c>
      <c r="D38" s="3">
        <v>1984</v>
      </c>
      <c r="E38" s="3">
        <v>431</v>
      </c>
      <c r="H38" s="6">
        <v>42435</v>
      </c>
      <c r="I38" s="6">
        <v>79609</v>
      </c>
      <c r="J38" s="2">
        <f t="shared" si="4"/>
        <v>21696.67</v>
      </c>
      <c r="K38" s="2">
        <f t="shared" si="5"/>
        <v>40703.440000000002</v>
      </c>
      <c r="L38" s="2">
        <f t="shared" si="6"/>
        <v>19006.770000000004</v>
      </c>
      <c r="M38" s="2">
        <f t="shared" si="2"/>
        <v>130168.23999999999</v>
      </c>
      <c r="N38" s="3">
        <v>1986</v>
      </c>
      <c r="O38" s="3">
        <v>428</v>
      </c>
      <c r="Q38" s="9"/>
      <c r="R38" s="9"/>
      <c r="S38" s="3"/>
      <c r="T38" s="3"/>
      <c r="U38" s="11">
        <v>47.5</v>
      </c>
      <c r="W38" s="10">
        <v>30316</v>
      </c>
      <c r="X38" s="2">
        <v>160394</v>
      </c>
      <c r="AA38" s="6"/>
      <c r="AB38" s="6"/>
      <c r="AC38" s="6">
        <v>135142</v>
      </c>
      <c r="AD38" s="2">
        <f t="shared" si="7"/>
        <v>135142</v>
      </c>
      <c r="AE38" s="14"/>
      <c r="AF38" s="14"/>
    </row>
    <row r="39" spans="1:32" x14ac:dyDescent="0.25">
      <c r="A39">
        <v>1983</v>
      </c>
      <c r="B39" s="6">
        <v>216394</v>
      </c>
      <c r="C39" s="2">
        <f t="shared" si="1"/>
        <v>110640.5</v>
      </c>
      <c r="D39" s="3">
        <v>1985</v>
      </c>
      <c r="E39" s="3">
        <v>425</v>
      </c>
      <c r="H39" s="6">
        <v>44884</v>
      </c>
      <c r="I39" s="6">
        <v>76359</v>
      </c>
      <c r="J39" s="2">
        <f t="shared" si="4"/>
        <v>22948.82</v>
      </c>
      <c r="K39" s="2">
        <f t="shared" si="5"/>
        <v>39041.74</v>
      </c>
      <c r="L39" s="2">
        <f t="shared" si="6"/>
        <v>16092.919999999998</v>
      </c>
      <c r="M39" s="2">
        <f t="shared" si="2"/>
        <v>146261.15999999997</v>
      </c>
      <c r="N39" s="3">
        <v>1987</v>
      </c>
      <c r="O39" s="3">
        <v>438</v>
      </c>
      <c r="Q39" s="9"/>
      <c r="R39" s="9"/>
      <c r="S39" s="3"/>
      <c r="T39" s="3"/>
      <c r="U39" s="11">
        <v>46.5</v>
      </c>
      <c r="W39" s="10">
        <v>30681</v>
      </c>
      <c r="X39" s="2">
        <v>177635</v>
      </c>
      <c r="AA39" s="6"/>
      <c r="AB39" s="6"/>
      <c r="AC39" s="6">
        <v>146436</v>
      </c>
      <c r="AD39" s="2">
        <f t="shared" si="7"/>
        <v>146436</v>
      </c>
      <c r="AE39" s="14"/>
      <c r="AF39" s="14"/>
    </row>
    <row r="40" spans="1:32" x14ac:dyDescent="0.25">
      <c r="A40">
        <v>1984</v>
      </c>
      <c r="B40" s="6">
        <v>224793</v>
      </c>
      <c r="C40" s="2">
        <f t="shared" si="1"/>
        <v>114934.84</v>
      </c>
      <c r="D40" s="3">
        <v>1986</v>
      </c>
      <c r="E40" s="3">
        <v>422</v>
      </c>
      <c r="H40" s="6">
        <v>43431</v>
      </c>
      <c r="I40" s="6">
        <v>71736</v>
      </c>
      <c r="J40" s="2">
        <f t="shared" si="4"/>
        <v>22205.919999999998</v>
      </c>
      <c r="K40" s="2">
        <f t="shared" si="5"/>
        <v>36678.03</v>
      </c>
      <c r="L40" s="2">
        <f t="shared" si="6"/>
        <v>14472.11</v>
      </c>
      <c r="M40" s="2">
        <f t="shared" si="2"/>
        <v>160733.26999999996</v>
      </c>
      <c r="N40" s="3">
        <v>1988</v>
      </c>
      <c r="O40" s="3">
        <v>430</v>
      </c>
      <c r="Q40" s="9"/>
      <c r="R40" s="9"/>
      <c r="S40" s="3"/>
      <c r="T40" s="3"/>
      <c r="U40" s="11">
        <v>45.8</v>
      </c>
      <c r="W40" s="10">
        <v>31047</v>
      </c>
      <c r="X40" s="2">
        <v>191153</v>
      </c>
      <c r="AA40" s="6"/>
      <c r="AB40" s="6"/>
      <c r="AC40" s="6">
        <v>155219</v>
      </c>
      <c r="AD40" s="2">
        <f t="shared" si="7"/>
        <v>155219</v>
      </c>
      <c r="AE40" s="14"/>
      <c r="AF40" s="14"/>
    </row>
    <row r="41" spans="1:32" x14ac:dyDescent="0.25">
      <c r="A41">
        <v>1985</v>
      </c>
      <c r="B41" s="6">
        <v>235979</v>
      </c>
      <c r="C41" s="2">
        <f t="shared" si="1"/>
        <v>120654.15</v>
      </c>
      <c r="D41" s="3">
        <v>1987</v>
      </c>
      <c r="E41" s="3">
        <v>432</v>
      </c>
      <c r="H41" s="6">
        <v>45057</v>
      </c>
      <c r="I41" s="6">
        <v>67443</v>
      </c>
      <c r="J41" s="2">
        <f t="shared" si="4"/>
        <v>23037.279999999999</v>
      </c>
      <c r="K41" s="2">
        <f t="shared" si="5"/>
        <v>34483.06</v>
      </c>
      <c r="L41" s="2">
        <f t="shared" si="6"/>
        <v>11445.779999999999</v>
      </c>
      <c r="M41" s="2">
        <f t="shared" si="2"/>
        <v>172179.04999999996</v>
      </c>
      <c r="N41" s="3">
        <v>1989</v>
      </c>
      <c r="O41" s="3">
        <v>430</v>
      </c>
      <c r="Q41" s="9"/>
      <c r="R41" s="9"/>
      <c r="S41" s="3"/>
      <c r="T41" s="3"/>
      <c r="U41" s="11">
        <v>45.2</v>
      </c>
      <c r="W41" s="10">
        <v>31412</v>
      </c>
      <c r="X41" s="2">
        <v>204027</v>
      </c>
      <c r="AA41" s="6"/>
      <c r="AB41" s="6"/>
      <c r="AC41" s="6">
        <v>164427</v>
      </c>
      <c r="AD41" s="2">
        <f t="shared" si="7"/>
        <v>164427</v>
      </c>
      <c r="AE41" s="14"/>
      <c r="AF41" s="14"/>
    </row>
    <row r="42" spans="1:32" x14ac:dyDescent="0.25">
      <c r="A42">
        <v>1986</v>
      </c>
      <c r="B42" s="6">
        <v>239918</v>
      </c>
      <c r="C42" s="2">
        <f t="shared" si="1"/>
        <v>122668.13</v>
      </c>
      <c r="D42" s="3">
        <v>1988</v>
      </c>
      <c r="E42" s="3">
        <v>425</v>
      </c>
      <c r="H42" s="6">
        <v>60409</v>
      </c>
      <c r="I42" s="6">
        <v>83335</v>
      </c>
      <c r="J42" s="2">
        <f t="shared" si="4"/>
        <v>30886.63</v>
      </c>
      <c r="K42" s="2">
        <f t="shared" si="5"/>
        <v>42608.51</v>
      </c>
      <c r="L42" s="2">
        <f t="shared" si="6"/>
        <v>11721.880000000001</v>
      </c>
      <c r="M42" s="2">
        <f t="shared" si="2"/>
        <v>183900.92999999996</v>
      </c>
      <c r="N42" s="3">
        <v>1990</v>
      </c>
      <c r="O42" s="3">
        <v>444</v>
      </c>
      <c r="Q42" s="9"/>
      <c r="R42" s="9"/>
      <c r="S42" s="3"/>
      <c r="T42" s="3"/>
      <c r="U42" s="11">
        <v>44.5</v>
      </c>
      <c r="W42" s="10">
        <v>31777</v>
      </c>
      <c r="X42" s="2">
        <v>215666</v>
      </c>
      <c r="AA42" s="6"/>
      <c r="AB42" s="6"/>
      <c r="AC42" s="6">
        <v>178872</v>
      </c>
      <c r="AD42" s="2">
        <f t="shared" si="7"/>
        <v>178872</v>
      </c>
      <c r="AE42" s="14"/>
      <c r="AF42" s="14"/>
    </row>
    <row r="43" spans="1:32" x14ac:dyDescent="0.25">
      <c r="A43">
        <v>1987</v>
      </c>
      <c r="B43" s="6">
        <v>242946</v>
      </c>
      <c r="C43" s="2">
        <f t="shared" si="1"/>
        <v>124216.32000000001</v>
      </c>
      <c r="D43" s="3">
        <v>1989</v>
      </c>
      <c r="E43" s="3">
        <v>428</v>
      </c>
      <c r="H43" s="6">
        <v>63054</v>
      </c>
      <c r="I43" s="6">
        <v>90509</v>
      </c>
      <c r="J43" s="2">
        <f t="shared" si="4"/>
        <v>32239</v>
      </c>
      <c r="K43" s="2">
        <f t="shared" si="5"/>
        <v>46276.52</v>
      </c>
      <c r="L43" s="2">
        <f t="shared" si="6"/>
        <v>14037.519999999997</v>
      </c>
      <c r="M43" s="2">
        <f t="shared" si="2"/>
        <v>197938.44999999995</v>
      </c>
      <c r="N43" s="3">
        <v>1991</v>
      </c>
      <c r="O43" s="3">
        <v>492</v>
      </c>
      <c r="Q43" s="9"/>
      <c r="R43" s="9"/>
      <c r="S43" s="3"/>
      <c r="T43" s="3"/>
      <c r="U43" s="11">
        <v>45</v>
      </c>
      <c r="W43" s="10">
        <v>32142</v>
      </c>
      <c r="X43" s="2">
        <v>228234</v>
      </c>
      <c r="AA43" s="6"/>
      <c r="AB43" s="6"/>
      <c r="AC43" s="6">
        <v>191829</v>
      </c>
      <c r="AD43" s="2">
        <f t="shared" si="7"/>
        <v>191829</v>
      </c>
      <c r="AE43" s="14"/>
      <c r="AF43" s="14"/>
    </row>
    <row r="44" spans="1:32" x14ac:dyDescent="0.25">
      <c r="A44">
        <v>1988</v>
      </c>
      <c r="B44" s="6">
        <v>241791</v>
      </c>
      <c r="C44" s="2">
        <f t="shared" si="1"/>
        <v>123625.78</v>
      </c>
      <c r="D44" s="3">
        <v>1990</v>
      </c>
      <c r="E44" s="3">
        <v>442</v>
      </c>
      <c r="H44" s="6">
        <v>55524</v>
      </c>
      <c r="I44" s="6">
        <v>90912</v>
      </c>
      <c r="J44" s="2">
        <f t="shared" si="4"/>
        <v>28388.97</v>
      </c>
      <c r="K44" s="2">
        <f t="shared" si="5"/>
        <v>46482.57</v>
      </c>
      <c r="L44" s="2">
        <f t="shared" si="6"/>
        <v>18093.599999999999</v>
      </c>
      <c r="M44" s="2">
        <f t="shared" si="2"/>
        <v>216032.04999999996</v>
      </c>
      <c r="N44" s="3">
        <v>1992</v>
      </c>
      <c r="O44" s="3">
        <v>526</v>
      </c>
      <c r="Q44" s="9">
        <v>47</v>
      </c>
      <c r="R44" s="9"/>
      <c r="S44" s="3">
        <v>1993</v>
      </c>
      <c r="T44" s="3">
        <v>697</v>
      </c>
      <c r="U44" s="11">
        <v>44.6</v>
      </c>
      <c r="W44" s="10">
        <v>32508</v>
      </c>
      <c r="X44" s="2">
        <v>246001</v>
      </c>
      <c r="AA44" s="6"/>
      <c r="AB44" s="6"/>
      <c r="AC44" s="6">
        <v>214020</v>
      </c>
      <c r="AD44" s="2">
        <f t="shared" si="7"/>
        <v>214020</v>
      </c>
      <c r="AE44" s="14"/>
      <c r="AF44" s="14"/>
    </row>
    <row r="45" spans="1:32" x14ac:dyDescent="0.25">
      <c r="A45">
        <v>1989</v>
      </c>
      <c r="B45" s="6">
        <v>272366</v>
      </c>
      <c r="C45" s="2">
        <f t="shared" si="1"/>
        <v>139258.51999999999</v>
      </c>
      <c r="D45" s="3">
        <v>1990</v>
      </c>
      <c r="E45" s="3">
        <v>442</v>
      </c>
      <c r="H45" s="6">
        <v>64912</v>
      </c>
      <c r="I45" s="6">
        <v>79098</v>
      </c>
      <c r="J45" s="2">
        <f t="shared" si="4"/>
        <v>33188.980000000003</v>
      </c>
      <c r="K45" s="2">
        <f t="shared" si="5"/>
        <v>40442.17</v>
      </c>
      <c r="L45" s="2">
        <f t="shared" si="6"/>
        <v>7253.1899999999951</v>
      </c>
      <c r="M45" s="2">
        <f t="shared" si="2"/>
        <v>223285.23999999996</v>
      </c>
      <c r="N45" s="3">
        <v>1992</v>
      </c>
      <c r="O45" s="3">
        <v>526</v>
      </c>
      <c r="Q45" s="9">
        <v>45.3</v>
      </c>
      <c r="R45" s="9"/>
      <c r="S45" s="3">
        <v>1993</v>
      </c>
      <c r="T45" s="3">
        <v>697</v>
      </c>
      <c r="U45" s="11">
        <v>43.1</v>
      </c>
      <c r="W45" s="10">
        <v>32873</v>
      </c>
      <c r="X45" s="2">
        <v>254420</v>
      </c>
      <c r="AA45" s="6"/>
      <c r="AB45" s="6"/>
      <c r="AC45" s="6">
        <v>227236</v>
      </c>
      <c r="AD45" s="2">
        <f t="shared" si="7"/>
        <v>227236</v>
      </c>
      <c r="AE45" s="14"/>
      <c r="AF45" s="14"/>
    </row>
    <row r="46" spans="1:32" x14ac:dyDescent="0.25">
      <c r="A46">
        <v>1990</v>
      </c>
      <c r="B46" s="6">
        <v>287175</v>
      </c>
      <c r="C46" s="2">
        <f t="shared" si="1"/>
        <v>146830.25</v>
      </c>
      <c r="D46" s="3">
        <v>1991</v>
      </c>
      <c r="E46" s="3">
        <v>490</v>
      </c>
      <c r="H46" s="6">
        <v>84788</v>
      </c>
      <c r="I46" s="6">
        <v>113630</v>
      </c>
      <c r="J46" s="2">
        <f t="shared" si="4"/>
        <v>43351.42</v>
      </c>
      <c r="K46" s="2">
        <f t="shared" si="5"/>
        <v>58098.1</v>
      </c>
      <c r="L46" s="2">
        <f t="shared" si="6"/>
        <v>14746.68</v>
      </c>
      <c r="M46" s="2">
        <f t="shared" si="2"/>
        <v>238031.91999999995</v>
      </c>
      <c r="N46" s="3">
        <v>1992</v>
      </c>
      <c r="O46" s="3">
        <v>522</v>
      </c>
      <c r="Q46" s="9">
        <v>45.8</v>
      </c>
      <c r="R46" s="9"/>
      <c r="S46" s="3">
        <v>1993</v>
      </c>
      <c r="T46" s="3">
        <v>697</v>
      </c>
      <c r="U46" s="11">
        <v>43.6</v>
      </c>
      <c r="W46" s="10">
        <v>33238</v>
      </c>
      <c r="X46" s="2">
        <v>306315</v>
      </c>
      <c r="AA46" s="6"/>
      <c r="AB46" s="6"/>
      <c r="AC46" s="6">
        <v>292183</v>
      </c>
      <c r="AD46" s="2">
        <f t="shared" si="7"/>
        <v>292183</v>
      </c>
      <c r="AE46" s="14"/>
      <c r="AF46" s="14"/>
    </row>
    <row r="47" spans="1:32" x14ac:dyDescent="0.25">
      <c r="A47">
        <v>1991</v>
      </c>
      <c r="B47" s="6">
        <v>352102</v>
      </c>
      <c r="C47" s="2">
        <f t="shared" si="1"/>
        <v>180026.89</v>
      </c>
      <c r="D47" s="3">
        <v>1992</v>
      </c>
      <c r="E47" s="3">
        <v>523</v>
      </c>
      <c r="H47" s="6">
        <v>92082</v>
      </c>
      <c r="I47" s="6">
        <v>142846</v>
      </c>
      <c r="J47" s="2">
        <f t="shared" si="4"/>
        <v>47080.78</v>
      </c>
      <c r="K47" s="2">
        <f t="shared" si="5"/>
        <v>73036</v>
      </c>
      <c r="L47" s="2">
        <f t="shared" si="6"/>
        <v>25955.22</v>
      </c>
      <c r="M47" s="2">
        <f t="shared" si="2"/>
        <v>263987.13999999996</v>
      </c>
      <c r="N47" s="3">
        <v>1993</v>
      </c>
      <c r="O47" s="3">
        <v>532</v>
      </c>
      <c r="R47" s="9">
        <v>48.9</v>
      </c>
      <c r="S47" s="3">
        <v>1996</v>
      </c>
      <c r="T47" s="3">
        <v>658</v>
      </c>
      <c r="U47" s="11">
        <v>46.3</v>
      </c>
      <c r="W47" s="10">
        <v>33603</v>
      </c>
      <c r="X47" s="2">
        <v>347834</v>
      </c>
      <c r="AA47" s="6"/>
      <c r="AB47" s="6"/>
      <c r="AC47" s="6">
        <v>304494</v>
      </c>
      <c r="AD47" s="2">
        <f t="shared" si="7"/>
        <v>304494</v>
      </c>
      <c r="AE47" s="14"/>
      <c r="AF47" s="14"/>
    </row>
    <row r="48" spans="1:32" x14ac:dyDescent="0.25">
      <c r="A48">
        <v>1992</v>
      </c>
      <c r="B48" s="6">
        <v>391744</v>
      </c>
      <c r="C48" s="2">
        <f t="shared" si="1"/>
        <v>200295.53</v>
      </c>
      <c r="D48" s="3">
        <v>1993</v>
      </c>
      <c r="E48" s="3">
        <v>533</v>
      </c>
      <c r="H48" s="6">
        <v>98236</v>
      </c>
      <c r="I48" s="6">
        <v>129392</v>
      </c>
      <c r="J48" s="2">
        <f t="shared" si="4"/>
        <v>50227.27</v>
      </c>
      <c r="K48" s="2">
        <f t="shared" si="5"/>
        <v>66157.08</v>
      </c>
      <c r="L48" s="2">
        <f t="shared" si="6"/>
        <v>15929.810000000005</v>
      </c>
      <c r="M48" s="2">
        <f t="shared" si="2"/>
        <v>279916.94999999995</v>
      </c>
      <c r="N48" s="3">
        <v>1994</v>
      </c>
      <c r="O48" s="3">
        <v>518</v>
      </c>
      <c r="R48" s="9">
        <v>49.6</v>
      </c>
      <c r="S48" s="3">
        <v>1996</v>
      </c>
      <c r="T48" s="3">
        <v>658</v>
      </c>
      <c r="U48" s="11">
        <v>47.2</v>
      </c>
      <c r="W48" s="10">
        <v>33969</v>
      </c>
      <c r="X48" s="2">
        <v>409788</v>
      </c>
      <c r="AA48" s="6"/>
      <c r="AB48" s="6"/>
      <c r="AC48" s="6">
        <v>331885</v>
      </c>
      <c r="AD48" s="2">
        <f t="shared" si="7"/>
        <v>331885</v>
      </c>
      <c r="AE48" s="14"/>
      <c r="AF48" s="14"/>
    </row>
    <row r="49" spans="1:32" x14ac:dyDescent="0.25">
      <c r="A49">
        <v>1993</v>
      </c>
      <c r="B49" s="6">
        <v>394778</v>
      </c>
      <c r="C49" s="2">
        <f t="shared" si="1"/>
        <v>201846.79</v>
      </c>
      <c r="D49" s="3">
        <v>1994</v>
      </c>
      <c r="E49" s="3">
        <v>519</v>
      </c>
      <c r="H49" s="6">
        <v>70227</v>
      </c>
      <c r="I49" s="6">
        <v>130290</v>
      </c>
      <c r="J49" s="2">
        <f t="shared" si="4"/>
        <v>35906.49</v>
      </c>
      <c r="K49" s="2">
        <f t="shared" si="5"/>
        <v>66616.22</v>
      </c>
      <c r="L49" s="2">
        <f t="shared" si="6"/>
        <v>30709.730000000003</v>
      </c>
      <c r="M49" s="2">
        <f t="shared" si="2"/>
        <v>310626.67999999993</v>
      </c>
      <c r="N49" s="3">
        <v>1995</v>
      </c>
      <c r="O49" s="3">
        <v>493</v>
      </c>
      <c r="R49" s="9">
        <v>50.8</v>
      </c>
      <c r="S49" s="3">
        <v>1996</v>
      </c>
      <c r="T49" s="3">
        <v>658</v>
      </c>
      <c r="U49" s="11">
        <v>48.2</v>
      </c>
      <c r="W49" s="10">
        <v>34334</v>
      </c>
      <c r="X49" s="2">
        <v>461357</v>
      </c>
      <c r="AA49" s="6"/>
      <c r="AB49" s="6"/>
      <c r="AC49" s="6">
        <v>360887</v>
      </c>
      <c r="AD49" s="2">
        <f t="shared" si="7"/>
        <v>360887</v>
      </c>
      <c r="AE49" s="14"/>
      <c r="AF49" s="14"/>
    </row>
    <row r="50" spans="1:32" x14ac:dyDescent="0.25">
      <c r="A50">
        <v>1994</v>
      </c>
      <c r="B50" s="6">
        <v>427882</v>
      </c>
      <c r="C50" s="2">
        <f t="shared" si="1"/>
        <v>218772.59</v>
      </c>
      <c r="D50" s="3">
        <v>1995</v>
      </c>
      <c r="E50" s="3">
        <v>494</v>
      </c>
      <c r="H50" s="6">
        <v>89090</v>
      </c>
      <c r="I50" s="6">
        <v>127909</v>
      </c>
      <c r="J50" s="2">
        <f t="shared" si="4"/>
        <v>45550.99</v>
      </c>
      <c r="K50" s="2">
        <f t="shared" si="5"/>
        <v>65398.83</v>
      </c>
      <c r="L50" s="2">
        <f t="shared" si="6"/>
        <v>19847.840000000004</v>
      </c>
      <c r="M50" s="2">
        <f t="shared" si="2"/>
        <v>330474.51999999996</v>
      </c>
      <c r="N50" s="3">
        <v>1996</v>
      </c>
      <c r="O50" s="3">
        <v>490</v>
      </c>
      <c r="R50" s="9">
        <v>49</v>
      </c>
      <c r="S50" s="3">
        <v>2002</v>
      </c>
      <c r="T50" s="3">
        <v>636</v>
      </c>
      <c r="U50" s="11">
        <v>47.9</v>
      </c>
      <c r="W50" s="10">
        <v>34699</v>
      </c>
      <c r="X50" s="2">
        <v>513151</v>
      </c>
      <c r="AA50" s="6"/>
      <c r="AB50" s="6"/>
      <c r="AC50" s="6">
        <v>378781</v>
      </c>
      <c r="AD50" s="2">
        <f t="shared" si="7"/>
        <v>378781</v>
      </c>
      <c r="AE50" s="14"/>
      <c r="AF50" s="14"/>
    </row>
    <row r="51" spans="1:32" x14ac:dyDescent="0.25">
      <c r="A51">
        <v>1995</v>
      </c>
      <c r="B51" s="6">
        <v>442102</v>
      </c>
      <c r="C51" s="2">
        <f t="shared" si="1"/>
        <v>226043.16</v>
      </c>
      <c r="D51" s="3">
        <v>1996</v>
      </c>
      <c r="E51" s="3">
        <v>492</v>
      </c>
      <c r="H51" s="6">
        <v>118372</v>
      </c>
      <c r="I51" s="6">
        <v>168492</v>
      </c>
      <c r="J51" s="2">
        <f t="shared" si="4"/>
        <v>60522.64</v>
      </c>
      <c r="K51" s="2">
        <f t="shared" si="5"/>
        <v>86148.59</v>
      </c>
      <c r="L51" s="2">
        <f t="shared" si="6"/>
        <v>25625.949999999997</v>
      </c>
      <c r="M51" s="2">
        <f t="shared" si="2"/>
        <v>356100.47</v>
      </c>
      <c r="N51" s="3">
        <v>1997</v>
      </c>
      <c r="O51" s="3">
        <v>502</v>
      </c>
      <c r="R51" s="9">
        <v>56.1</v>
      </c>
      <c r="S51" s="3">
        <v>2002</v>
      </c>
      <c r="T51" s="3">
        <v>636</v>
      </c>
      <c r="U51" s="11">
        <v>48.1</v>
      </c>
      <c r="W51" s="10">
        <v>35064</v>
      </c>
      <c r="X51" s="2">
        <v>658339</v>
      </c>
      <c r="AA51" s="6"/>
      <c r="AB51" s="6"/>
      <c r="AC51" s="6">
        <v>405026</v>
      </c>
      <c r="AD51" s="2">
        <f t="shared" si="7"/>
        <v>405026</v>
      </c>
      <c r="AE51" s="14"/>
      <c r="AF51" s="14"/>
    </row>
    <row r="52" spans="1:32" x14ac:dyDescent="0.25">
      <c r="A52">
        <v>1996</v>
      </c>
      <c r="B52" s="6">
        <v>414347</v>
      </c>
      <c r="C52" s="2">
        <f t="shared" si="1"/>
        <v>211852.26</v>
      </c>
      <c r="D52" s="3">
        <v>1997</v>
      </c>
      <c r="E52" s="3">
        <v>504</v>
      </c>
      <c r="H52" s="6">
        <v>111363</v>
      </c>
      <c r="I52" s="6">
        <v>189640</v>
      </c>
      <c r="J52" s="2">
        <f t="shared" si="4"/>
        <v>56939</v>
      </c>
      <c r="K52" s="2">
        <f t="shared" si="5"/>
        <v>96961.39</v>
      </c>
      <c r="L52" s="2">
        <f t="shared" si="6"/>
        <v>40022.39</v>
      </c>
      <c r="M52" s="2">
        <f t="shared" si="2"/>
        <v>396122.86</v>
      </c>
      <c r="N52" s="3">
        <v>1998</v>
      </c>
      <c r="O52" s="3">
        <v>486</v>
      </c>
      <c r="R52" s="9">
        <v>50.3</v>
      </c>
      <c r="S52" s="3">
        <v>2002</v>
      </c>
      <c r="T52" s="3">
        <v>636</v>
      </c>
      <c r="U52" s="11">
        <v>49.3</v>
      </c>
      <c r="W52" s="10">
        <v>35430</v>
      </c>
      <c r="X52" s="2">
        <v>696329</v>
      </c>
      <c r="AA52" s="6"/>
      <c r="AB52" s="6"/>
      <c r="AC52" s="6">
        <v>456856</v>
      </c>
      <c r="AD52" s="2">
        <f t="shared" si="7"/>
        <v>456856</v>
      </c>
      <c r="AE52" s="14"/>
      <c r="AF52" s="14"/>
    </row>
    <row r="53" spans="1:32" x14ac:dyDescent="0.25">
      <c r="A53">
        <v>1997</v>
      </c>
      <c r="B53" s="6">
        <v>417518</v>
      </c>
      <c r="C53" s="2">
        <f t="shared" si="1"/>
        <v>213473.56</v>
      </c>
      <c r="D53" s="3">
        <v>1998</v>
      </c>
      <c r="E53" s="3">
        <v>488</v>
      </c>
      <c r="H53" s="6">
        <v>188891</v>
      </c>
      <c r="I53" s="6">
        <v>252596</v>
      </c>
      <c r="J53" s="2">
        <f t="shared" si="4"/>
        <v>96578.43</v>
      </c>
      <c r="K53" s="2">
        <f t="shared" si="5"/>
        <v>129150.28</v>
      </c>
      <c r="L53" s="2">
        <f t="shared" si="6"/>
        <v>32571.850000000006</v>
      </c>
      <c r="M53" s="2">
        <f t="shared" si="2"/>
        <v>428694.70999999996</v>
      </c>
      <c r="N53" s="3">
        <v>1999</v>
      </c>
      <c r="O53" s="3">
        <v>484</v>
      </c>
      <c r="R53" s="9">
        <v>49.3</v>
      </c>
      <c r="S53" s="3">
        <v>2002</v>
      </c>
      <c r="T53" s="3">
        <v>636</v>
      </c>
      <c r="U53" s="11">
        <v>48.4</v>
      </c>
      <c r="W53" s="10">
        <v>35795</v>
      </c>
      <c r="X53" s="2">
        <v>726790</v>
      </c>
      <c r="AA53" s="6"/>
      <c r="AB53" s="6"/>
      <c r="AC53" s="6">
        <v>465008</v>
      </c>
      <c r="AD53" s="2">
        <f t="shared" si="7"/>
        <v>465008</v>
      </c>
      <c r="AE53" s="14"/>
      <c r="AF53" s="14"/>
    </row>
    <row r="54" spans="1:32" x14ac:dyDescent="0.25">
      <c r="A54">
        <v>1998</v>
      </c>
      <c r="B54" s="6">
        <v>455530</v>
      </c>
      <c r="C54" s="2">
        <f t="shared" si="1"/>
        <v>232908.79</v>
      </c>
      <c r="D54" s="3">
        <v>2000</v>
      </c>
      <c r="E54" s="3">
        <v>486</v>
      </c>
      <c r="H54" s="6">
        <v>186832</v>
      </c>
      <c r="I54" s="6">
        <v>243262</v>
      </c>
      <c r="J54" s="2">
        <f t="shared" si="4"/>
        <v>95525.68</v>
      </c>
      <c r="K54" s="2">
        <f t="shared" si="5"/>
        <v>124377.89</v>
      </c>
      <c r="L54" s="2">
        <f t="shared" si="6"/>
        <v>28852.210000000006</v>
      </c>
      <c r="M54" s="2">
        <f t="shared" si="2"/>
        <v>457546.92</v>
      </c>
      <c r="N54" s="3">
        <v>2000</v>
      </c>
      <c r="O54" s="3">
        <v>486</v>
      </c>
      <c r="R54" s="9">
        <v>48</v>
      </c>
      <c r="S54" s="3">
        <v>2005</v>
      </c>
      <c r="T54" s="3">
        <v>628</v>
      </c>
      <c r="U54" s="11">
        <v>48</v>
      </c>
      <c r="W54" s="10">
        <v>36160</v>
      </c>
      <c r="X54" s="2">
        <v>745285</v>
      </c>
      <c r="AA54" s="6"/>
      <c r="AB54" s="6"/>
      <c r="AC54" s="6">
        <v>513354</v>
      </c>
      <c r="AD54" s="2">
        <f t="shared" si="7"/>
        <v>513354</v>
      </c>
      <c r="AE54" s="14"/>
      <c r="AF54" s="14"/>
    </row>
    <row r="55" spans="1:32" x14ac:dyDescent="0.25">
      <c r="A55">
        <v>1999</v>
      </c>
      <c r="B55" s="6">
        <v>478472</v>
      </c>
      <c r="C55" s="2">
        <f t="shared" si="1"/>
        <v>244638.85</v>
      </c>
      <c r="D55" s="3">
        <v>2001</v>
      </c>
      <c r="E55" s="3">
        <v>508</v>
      </c>
      <c r="H55" s="6">
        <v>230692</v>
      </c>
      <c r="I55" s="6">
        <v>281759</v>
      </c>
      <c r="J55" s="2">
        <f t="shared" si="4"/>
        <v>117950.95</v>
      </c>
      <c r="K55" s="2">
        <f t="shared" si="5"/>
        <v>144061.09</v>
      </c>
      <c r="L55" s="2">
        <f t="shared" si="6"/>
        <v>26110.14</v>
      </c>
      <c r="M55" s="2">
        <f t="shared" si="2"/>
        <v>483657.06</v>
      </c>
      <c r="N55" s="3">
        <v>2001</v>
      </c>
      <c r="O55" s="3">
        <v>508</v>
      </c>
      <c r="R55" s="9">
        <v>48.1</v>
      </c>
      <c r="S55" s="3">
        <v>2005</v>
      </c>
      <c r="T55" s="3">
        <v>628</v>
      </c>
      <c r="U55" s="11">
        <v>48.1</v>
      </c>
      <c r="W55" s="10">
        <v>36525</v>
      </c>
      <c r="X55" s="2">
        <v>770330</v>
      </c>
      <c r="AA55" s="6"/>
      <c r="AB55" s="6"/>
      <c r="AC55" s="6">
        <v>557605</v>
      </c>
      <c r="AD55" s="2">
        <f t="shared" si="7"/>
        <v>557605</v>
      </c>
      <c r="AE55" s="14"/>
      <c r="AF55" s="14"/>
    </row>
    <row r="56" spans="1:32" x14ac:dyDescent="0.25">
      <c r="A56">
        <v>2000</v>
      </c>
      <c r="B56" s="2"/>
      <c r="C56" s="2">
        <v>292433</v>
      </c>
      <c r="D56" s="3">
        <v>2005</v>
      </c>
      <c r="E56" s="3">
        <v>559</v>
      </c>
      <c r="J56" s="2">
        <v>143678</v>
      </c>
      <c r="K56" s="2">
        <v>149695</v>
      </c>
      <c r="L56" s="2">
        <f t="shared" si="6"/>
        <v>6017</v>
      </c>
      <c r="M56" s="2">
        <f t="shared" si="2"/>
        <v>489674.06</v>
      </c>
      <c r="N56" s="3">
        <v>2002</v>
      </c>
      <c r="O56" s="3">
        <v>496</v>
      </c>
      <c r="R56" s="9">
        <v>45.1</v>
      </c>
      <c r="S56" s="3">
        <v>2005</v>
      </c>
      <c r="T56" s="3">
        <v>628</v>
      </c>
      <c r="U56" s="11">
        <v>45.1</v>
      </c>
      <c r="W56" s="10">
        <v>36891</v>
      </c>
      <c r="X56" s="2">
        <v>774834</v>
      </c>
      <c r="AA56" s="6"/>
      <c r="AB56" s="6"/>
      <c r="AC56" s="6">
        <v>574580</v>
      </c>
      <c r="AD56" s="2">
        <f t="shared" si="7"/>
        <v>574580</v>
      </c>
      <c r="AE56" s="14"/>
      <c r="AF56" s="14"/>
    </row>
    <row r="57" spans="1:32" x14ac:dyDescent="0.25">
      <c r="A57">
        <v>2001</v>
      </c>
      <c r="B57" s="2"/>
      <c r="C57" s="2">
        <v>244976</v>
      </c>
      <c r="D57" s="3">
        <v>2005</v>
      </c>
      <c r="E57" s="3">
        <v>559</v>
      </c>
      <c r="J57" s="2">
        <v>140235</v>
      </c>
      <c r="K57" s="2">
        <v>129997</v>
      </c>
      <c r="L57" s="2">
        <f t="shared" si="6"/>
        <v>-10238</v>
      </c>
      <c r="M57" s="2">
        <f t="shared" si="2"/>
        <v>479436.06</v>
      </c>
      <c r="N57" s="3">
        <v>2005</v>
      </c>
      <c r="O57" s="3">
        <v>573</v>
      </c>
      <c r="R57" s="9">
        <v>47.6</v>
      </c>
      <c r="S57" s="3">
        <v>2009</v>
      </c>
      <c r="T57" s="3">
        <v>646</v>
      </c>
      <c r="U57" s="11">
        <v>47.6</v>
      </c>
      <c r="W57" s="10">
        <v>37256</v>
      </c>
      <c r="X57" s="2">
        <v>760161</v>
      </c>
      <c r="AA57" s="6"/>
      <c r="AB57" s="6"/>
      <c r="AC57" s="6">
        <v>601637</v>
      </c>
      <c r="AD57" s="2">
        <f t="shared" si="7"/>
        <v>601637</v>
      </c>
      <c r="AE57" s="14"/>
      <c r="AF57" s="14"/>
    </row>
    <row r="58" spans="1:32" x14ac:dyDescent="0.25">
      <c r="A58">
        <v>2002</v>
      </c>
      <c r="B58" s="2"/>
      <c r="C58" s="2">
        <v>248537</v>
      </c>
      <c r="D58" s="3">
        <v>2005</v>
      </c>
      <c r="E58" s="3">
        <v>559</v>
      </c>
      <c r="J58" s="2">
        <v>143401</v>
      </c>
      <c r="K58" s="2">
        <v>175264</v>
      </c>
      <c r="L58" s="2">
        <f t="shared" si="6"/>
        <v>31863</v>
      </c>
      <c r="M58" s="2">
        <f t="shared" si="2"/>
        <v>511299.06</v>
      </c>
      <c r="N58" s="3">
        <v>2005</v>
      </c>
      <c r="O58" s="3">
        <v>573</v>
      </c>
      <c r="R58" s="9">
        <v>48.1</v>
      </c>
      <c r="S58" s="3">
        <v>2009</v>
      </c>
      <c r="T58" s="3">
        <v>646</v>
      </c>
      <c r="U58" s="11">
        <v>48.1</v>
      </c>
      <c r="W58" s="10">
        <v>37621</v>
      </c>
      <c r="X58" s="2">
        <v>784615</v>
      </c>
      <c r="AA58" s="6"/>
      <c r="AB58" s="6">
        <v>94233</v>
      </c>
      <c r="AC58" s="6">
        <v>583543</v>
      </c>
      <c r="AD58" s="2">
        <f>AB58+AC58</f>
        <v>677776</v>
      </c>
      <c r="AE58" s="14"/>
      <c r="AF58" s="14"/>
    </row>
    <row r="59" spans="1:32" x14ac:dyDescent="0.25">
      <c r="A59">
        <v>2003</v>
      </c>
      <c r="B59" s="2"/>
      <c r="C59" s="2">
        <v>241576</v>
      </c>
      <c r="D59" s="3">
        <v>2006</v>
      </c>
      <c r="E59" s="3">
        <v>563</v>
      </c>
      <c r="J59" s="2">
        <v>153680</v>
      </c>
      <c r="K59" s="2">
        <v>192328</v>
      </c>
      <c r="L59" s="2">
        <f t="shared" si="6"/>
        <v>38648</v>
      </c>
      <c r="M59" s="2">
        <f t="shared" si="2"/>
        <v>549947.06000000006</v>
      </c>
      <c r="N59" s="3">
        <v>2004</v>
      </c>
      <c r="O59" s="3">
        <v>656</v>
      </c>
      <c r="R59" s="9">
        <v>48.5</v>
      </c>
      <c r="S59" s="3">
        <v>2009</v>
      </c>
      <c r="T59" s="3">
        <v>646</v>
      </c>
      <c r="U59" s="11">
        <v>48.5</v>
      </c>
      <c r="W59" s="10">
        <v>37986</v>
      </c>
      <c r="X59" s="2">
        <v>826527</v>
      </c>
      <c r="AA59" s="6"/>
      <c r="AB59" s="6">
        <v>108451</v>
      </c>
      <c r="AC59" s="6">
        <v>631940</v>
      </c>
      <c r="AD59" s="2">
        <f t="shared" ref="AD59:AD66" si="8">AB59+AC59</f>
        <v>740391</v>
      </c>
      <c r="AE59" s="14"/>
      <c r="AF59" s="14"/>
    </row>
    <row r="60" spans="1:32" x14ac:dyDescent="0.25">
      <c r="A60">
        <v>2004</v>
      </c>
      <c r="B60" s="2"/>
      <c r="C60" s="2">
        <v>233842</v>
      </c>
      <c r="D60" s="3">
        <v>2007</v>
      </c>
      <c r="E60" s="3">
        <v>562</v>
      </c>
      <c r="J60" s="2">
        <v>160040</v>
      </c>
      <c r="K60" s="2">
        <v>199839</v>
      </c>
      <c r="L60" s="2">
        <f t="shared" si="6"/>
        <v>39799</v>
      </c>
      <c r="M60" s="2">
        <f t="shared" si="2"/>
        <v>589746.06000000006</v>
      </c>
      <c r="N60" s="3">
        <v>2008</v>
      </c>
      <c r="O60" s="3">
        <v>574</v>
      </c>
      <c r="R60" s="9">
        <v>47.1</v>
      </c>
      <c r="S60" s="3">
        <v>2009</v>
      </c>
      <c r="T60" s="3">
        <v>646</v>
      </c>
      <c r="U60" s="11">
        <v>47.1</v>
      </c>
      <c r="W60" s="10">
        <v>38352</v>
      </c>
      <c r="X60" s="2">
        <v>869332</v>
      </c>
      <c r="AA60" s="6"/>
      <c r="AB60" s="6">
        <v>125890</v>
      </c>
      <c r="AC60" s="6">
        <v>655372</v>
      </c>
      <c r="AD60" s="2">
        <f t="shared" si="8"/>
        <v>781262</v>
      </c>
      <c r="AE60" s="14"/>
      <c r="AF60" s="14"/>
    </row>
    <row r="61" spans="1:32" x14ac:dyDescent="0.25">
      <c r="A61">
        <v>2005</v>
      </c>
      <c r="B61" s="2"/>
      <c r="C61" s="2">
        <v>250043</v>
      </c>
      <c r="D61" s="3">
        <v>2008</v>
      </c>
      <c r="E61" s="3">
        <v>561</v>
      </c>
      <c r="J61" s="2">
        <v>160950</v>
      </c>
      <c r="K61" s="2">
        <v>192352</v>
      </c>
      <c r="L61" s="2">
        <f t="shared" si="6"/>
        <v>31402</v>
      </c>
      <c r="M61" s="2">
        <f t="shared" si="2"/>
        <v>621148.06000000006</v>
      </c>
      <c r="N61" s="3">
        <v>2009</v>
      </c>
      <c r="O61" s="3">
        <v>580</v>
      </c>
      <c r="R61" s="9">
        <v>46.8</v>
      </c>
      <c r="S61" s="3">
        <v>2009</v>
      </c>
      <c r="T61" s="3">
        <v>646</v>
      </c>
      <c r="U61" s="11">
        <v>46.8</v>
      </c>
      <c r="W61" s="10">
        <v>38717</v>
      </c>
      <c r="X61" s="2">
        <v>903282</v>
      </c>
      <c r="AA61" s="6"/>
      <c r="AB61" s="6">
        <v>143466</v>
      </c>
      <c r="AC61" s="6">
        <v>725791</v>
      </c>
      <c r="AD61" s="2">
        <f t="shared" si="8"/>
        <v>869257</v>
      </c>
      <c r="AE61" s="14"/>
      <c r="AF61" s="14"/>
    </row>
    <row r="62" spans="1:32" x14ac:dyDescent="0.25">
      <c r="A62">
        <v>2006</v>
      </c>
      <c r="B62" s="2"/>
      <c r="C62" s="2">
        <v>254548</v>
      </c>
      <c r="D62" s="3">
        <v>2009</v>
      </c>
      <c r="E62" s="3">
        <v>567</v>
      </c>
      <c r="J62" s="2">
        <v>211005</v>
      </c>
      <c r="K62" s="2">
        <v>238898</v>
      </c>
      <c r="L62" s="2">
        <f t="shared" si="6"/>
        <v>27893</v>
      </c>
      <c r="M62" s="2">
        <f t="shared" si="2"/>
        <v>649041.06000000006</v>
      </c>
      <c r="N62" s="3">
        <v>2009</v>
      </c>
      <c r="O62" s="3">
        <v>580</v>
      </c>
      <c r="R62" s="9">
        <v>45.3</v>
      </c>
      <c r="S62" s="3">
        <v>2009</v>
      </c>
      <c r="T62" s="3">
        <v>646</v>
      </c>
      <c r="U62" s="11">
        <v>45.4</v>
      </c>
      <c r="W62" s="10">
        <v>39082</v>
      </c>
      <c r="X62" s="2">
        <v>933860</v>
      </c>
      <c r="AA62" s="6"/>
      <c r="AB62" s="6">
        <v>160071</v>
      </c>
      <c r="AC62" s="6">
        <v>760042</v>
      </c>
      <c r="AD62" s="2">
        <f t="shared" si="8"/>
        <v>920113</v>
      </c>
      <c r="AE62" s="14"/>
      <c r="AF62" s="14"/>
    </row>
    <row r="63" spans="1:32" x14ac:dyDescent="0.25">
      <c r="A63">
        <v>2007</v>
      </c>
      <c r="B63" s="2"/>
      <c r="C63" s="2">
        <v>286589</v>
      </c>
      <c r="D63" s="3">
        <v>2009</v>
      </c>
      <c r="E63" s="3">
        <v>567</v>
      </c>
      <c r="J63" s="2"/>
      <c r="K63" s="2"/>
      <c r="L63" s="2"/>
      <c r="M63" s="2"/>
      <c r="N63" s="3"/>
      <c r="O63" s="3"/>
      <c r="R63" s="9">
        <v>44.2</v>
      </c>
      <c r="S63" s="3">
        <v>2009</v>
      </c>
      <c r="T63" s="3">
        <v>646</v>
      </c>
      <c r="U63" s="11">
        <v>43.7</v>
      </c>
      <c r="W63" s="10">
        <v>39082</v>
      </c>
      <c r="X63" s="2">
        <v>950338</v>
      </c>
      <c r="AA63" s="6"/>
      <c r="AB63" s="6">
        <v>171973</v>
      </c>
      <c r="AC63" s="6">
        <v>789699</v>
      </c>
      <c r="AD63" s="2">
        <f t="shared" si="8"/>
        <v>961672</v>
      </c>
      <c r="AE63" s="14"/>
      <c r="AF63" s="14"/>
    </row>
    <row r="64" spans="1:32" x14ac:dyDescent="0.25">
      <c r="A64">
        <v>2008</v>
      </c>
      <c r="B64" s="2"/>
      <c r="C64" s="2">
        <v>298895</v>
      </c>
      <c r="D64" s="3">
        <v>2009</v>
      </c>
      <c r="E64" s="3">
        <v>567</v>
      </c>
      <c r="J64" s="2"/>
      <c r="K64" s="2"/>
      <c r="L64" s="2"/>
      <c r="M64" s="2"/>
      <c r="N64" s="3"/>
      <c r="O64" s="3"/>
      <c r="R64" s="9">
        <v>43.9</v>
      </c>
      <c r="S64" s="3">
        <v>2009</v>
      </c>
      <c r="T64" s="3">
        <v>646</v>
      </c>
      <c r="U64" s="11">
        <v>43.7</v>
      </c>
      <c r="W64" s="10">
        <v>39447</v>
      </c>
      <c r="X64" s="2">
        <v>957270</v>
      </c>
      <c r="AA64" s="6"/>
      <c r="AB64" s="6">
        <v>195212</v>
      </c>
      <c r="AC64" s="6">
        <v>832831</v>
      </c>
      <c r="AD64" s="2">
        <f t="shared" si="8"/>
        <v>1028043</v>
      </c>
      <c r="AE64" s="14"/>
      <c r="AF64" s="14"/>
    </row>
    <row r="65" spans="1:32" x14ac:dyDescent="0.25">
      <c r="A65">
        <v>2009</v>
      </c>
      <c r="B65" s="2"/>
      <c r="C65" s="2">
        <v>290393</v>
      </c>
      <c r="D65" s="15" t="s">
        <v>22</v>
      </c>
      <c r="E65" s="16"/>
      <c r="F65" s="16"/>
      <c r="J65" s="2"/>
      <c r="K65" s="2"/>
      <c r="L65" s="2"/>
      <c r="M65" s="2"/>
      <c r="N65" s="3"/>
      <c r="O65" s="3"/>
      <c r="Q65" s="9"/>
      <c r="R65" s="9"/>
      <c r="U65" s="11">
        <v>47.6</v>
      </c>
      <c r="W65" s="10">
        <v>39813</v>
      </c>
      <c r="X65" s="2">
        <v>985750</v>
      </c>
      <c r="AA65" s="6"/>
      <c r="AB65" s="6">
        <v>190799</v>
      </c>
      <c r="AC65" s="6">
        <v>1016056</v>
      </c>
      <c r="AD65" s="2">
        <f t="shared" si="8"/>
        <v>1206855</v>
      </c>
      <c r="AE65" s="14"/>
      <c r="AF65" s="14"/>
    </row>
    <row r="66" spans="1:32" x14ac:dyDescent="0.25">
      <c r="A66">
        <v>2010</v>
      </c>
      <c r="B66" s="2"/>
      <c r="C66" s="2">
        <v>303143</v>
      </c>
      <c r="D66" s="16"/>
      <c r="E66" s="16"/>
      <c r="F66" s="16"/>
      <c r="J66" s="2"/>
      <c r="K66" s="2"/>
      <c r="L66" s="2"/>
      <c r="M66" s="2"/>
      <c r="N66" s="3"/>
      <c r="O66" s="3"/>
      <c r="Q66" s="9"/>
      <c r="R66" s="9"/>
      <c r="W66" s="10">
        <v>40178</v>
      </c>
      <c r="X66" s="2">
        <v>1053814</v>
      </c>
      <c r="AA66" s="6"/>
      <c r="AB66" s="6">
        <v>200381</v>
      </c>
      <c r="AC66" s="6">
        <v>1110184</v>
      </c>
      <c r="AD66" s="2">
        <f t="shared" si="8"/>
        <v>1310565</v>
      </c>
      <c r="AE66" s="14"/>
      <c r="AF66" s="14"/>
    </row>
    <row r="67" spans="1:32" x14ac:dyDescent="0.25">
      <c r="D67" s="16"/>
      <c r="E67" s="16"/>
      <c r="F67" s="16"/>
      <c r="W67" s="10">
        <v>40543</v>
      </c>
      <c r="X67" s="2">
        <v>1311919</v>
      </c>
    </row>
    <row r="68" spans="1:32" x14ac:dyDescent="0.25">
      <c r="D68" s="16"/>
      <c r="E68" s="16"/>
      <c r="F68" s="16"/>
    </row>
    <row r="69" spans="1:32" x14ac:dyDescent="0.25">
      <c r="D69" s="16"/>
      <c r="E69" s="16"/>
      <c r="F69" s="16"/>
    </row>
    <row r="70" spans="1:32" x14ac:dyDescent="0.25">
      <c r="D70" s="16"/>
      <c r="E70" s="16"/>
      <c r="F70" s="16"/>
    </row>
  </sheetData>
  <sortState ref="A2:E43">
    <sortCondition ref="A2:A43"/>
  </sortState>
  <mergeCells count="3">
    <mergeCell ref="AE36:AE66"/>
    <mergeCell ref="AF36:AF66"/>
    <mergeCell ref="D65:F70"/>
  </mergeCells>
  <hyperlinks>
    <hyperlink ref="AE36" r:id="rId1" display="http://www.bundesbank.de/statistik/statistik_zeitreihen.php?lang=de&amp;open=&amp;func=row&amp;tr=TXI300"/>
    <hyperlink ref="D65" r:id="rId2"/>
    <hyperlink ref="U3" r:id="rId3"/>
    <hyperlink ref="Y3" r:id="rId4"/>
    <hyperlink ref="AF36:AF66" r:id="rId5" display="Sichteinlagen: http://www.bundesbank.de/statistik/statistik_zeitreihen.php?lang=de&amp;open=&amp;func=row&amp;tr=TXI301"/>
    <hyperlink ref="AE36:AE66" r:id="rId6" display="Umlaufendes Bargeld: http://www.bundesbank.de/statistik/statistik_zeitreihen.php?lang=de&amp;open=&amp;func=row&amp;tr=TXI300"/>
  </hyperlinks>
  <pageMargins left="0.7" right="0.7" top="0.78740157499999996" bottom="0.78740157499999996" header="0.3" footer="0.3"/>
  <pageSetup paperSize="9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Diagramme</vt:lpstr>
      </vt:variant>
      <vt:variant>
        <vt:i4>2</vt:i4>
      </vt:variant>
    </vt:vector>
  </HeadingPairs>
  <TitlesOfParts>
    <vt:vector size="3" baseType="lpstr">
      <vt:lpstr>Tabelle1</vt:lpstr>
      <vt:lpstr>Diagramm Staatsquote</vt:lpstr>
      <vt:lpstr>Diagramm Einnahmen-M1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Sigrid</dc:creator>
  <cp:lastModifiedBy>Harald</cp:lastModifiedBy>
  <cp:lastPrinted>2011-10-01T16:18:57Z</cp:lastPrinted>
  <dcterms:created xsi:type="dcterms:W3CDTF">2011-09-23T11:36:22Z</dcterms:created>
  <dcterms:modified xsi:type="dcterms:W3CDTF">2011-10-03T12:47:29Z</dcterms:modified>
</cp:coreProperties>
</file>